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esktop/"/>
    </mc:Choice>
  </mc:AlternateContent>
  <xr:revisionPtr revIDLastSave="0" documentId="8_{F09143B0-B9F8-4448-BFF4-8EC587A5DF3F}" xr6:coauthVersionLast="45" xr6:coauthVersionMax="45" xr10:uidLastSave="{00000000-0000-0000-0000-000000000000}"/>
  <bookViews>
    <workbookView xWindow="0" yWindow="0" windowWidth="28800" windowHeight="18000" tabRatio="913" activeTab="1" xr2:uid="{00000000-000D-0000-FFFF-FFFF00000000}"/>
  </bookViews>
  <sheets>
    <sheet name="EF with SL in BTU per hr" sheetId="1" r:id="rId1"/>
    <sheet name="EF with SL in % per hr" sheetId="2" r:id="rId2"/>
  </sheets>
  <definedNames>
    <definedName name="Coefa">#REF!</definedName>
    <definedName name="CoefAElec">#REF!</definedName>
    <definedName name="CoefAGas">#REF!</definedName>
    <definedName name="Coefb">#REF!</definedName>
    <definedName name="Coefc">#REF!</definedName>
    <definedName name="Coefd">#REF!</definedName>
    <definedName name="CoefDV">#REF!</definedName>
    <definedName name="CoefF">#REF!</definedName>
    <definedName name="CoefG">#REF!</definedName>
    <definedName name="DP">#REF!</definedName>
    <definedName name="FHR">#REF!</definedName>
    <definedName name="P">#REF!</definedName>
    <definedName name="RE">#REF!</definedName>
    <definedName name="UEF">#REF!</definedName>
    <definedName name="UEFHPElec">#REF!</definedName>
    <definedName name="UEFmodelInstaElec">#REF!</definedName>
    <definedName name="UEFmodelInstaGas">#REF!</definedName>
    <definedName name="UEFrdStorElec">#REF!</definedName>
    <definedName name="UEFrdStorGas">#REF!</definedName>
    <definedName name="UEFwhamStorElec">#REF!</definedName>
    <definedName name="UEFwhamStorGas">#REF!</definedName>
    <definedName name="V">#REF!</definedName>
    <definedName name="WH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19" i="1" s="1"/>
  <c r="D21" i="1" s="1"/>
  <c r="D34" i="2"/>
  <c r="D19" i="2" s="1"/>
  <c r="D20" i="2"/>
  <c r="D20" i="1"/>
  <c r="D21" i="2" l="1"/>
  <c r="D23" i="2" s="1"/>
  <c r="D2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Christensen, Brian        AEC</author>
  </authors>
  <commentList>
    <comment ref="D1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Christensen, Brian        AEC:</t>
        </r>
        <r>
          <rPr>
            <sz val="9"/>
            <color indexed="81"/>
            <rFont val="Tahoma"/>
            <family val="2"/>
          </rPr>
          <t xml:space="preserve">
Rarely listed on spec sheets, Standby Loss can be found in the Air-Conditioning, Heating, and Refrigeration Institute’s Directory of Certified Product Performance (ahridirectory.org).</t>
        </r>
      </text>
    </comment>
  </commentList>
</comments>
</file>

<file path=xl/sharedStrings.xml><?xml version="1.0" encoding="utf-8"?>
<sst xmlns="http://schemas.openxmlformats.org/spreadsheetml/2006/main" count="64" uniqueCount="33">
  <si>
    <t>Developed by David R. Roberts, P.E.</t>
  </si>
  <si>
    <t>Architectural Energy Corporation</t>
  </si>
  <si>
    <t>Last updated April 2, 2004</t>
  </si>
  <si>
    <t>Tank size</t>
  </si>
  <si>
    <t>Thermal Efficiency (%)</t>
  </si>
  <si>
    <t># dwellings</t>
  </si>
  <si>
    <t># bedrooms</t>
  </si>
  <si>
    <t>Energy in daily draw (Btu)</t>
  </si>
  <si>
    <t>Standby loss (Btu)</t>
  </si>
  <si>
    <t>Equivalent Energy Factor</t>
  </si>
  <si>
    <t xml:space="preserve">While based on DOE test procedures for storage water heaters, calculations </t>
  </si>
  <si>
    <t>produce an estimate of an equivalent EF, and not necessarily the exact EF</t>
  </si>
  <si>
    <t>the test procedures might produce.</t>
  </si>
  <si>
    <t>DOE Standard Test Conditions</t>
  </si>
  <si>
    <t>Hot water setpoint (F)</t>
  </si>
  <si>
    <t>Entering water temperature (F)</t>
  </si>
  <si>
    <t>Hot water use (gallons/day)</t>
  </si>
  <si>
    <t>Ambient air temperature (F)</t>
  </si>
  <si>
    <t>Standby Loss (Btu/hr)</t>
  </si>
  <si>
    <t>Standby Loss (%)</t>
  </si>
  <si>
    <t>Modified for multifamily by Bruce Harley 2/7/08</t>
  </si>
  <si>
    <t>Calculated automatically</t>
  </si>
  <si>
    <t>Modified to use standby loss in BTU/hr by Brian Stanfill and Kevin Felt 10/12/10</t>
  </si>
  <si>
    <r>
      <t xml:space="preserve">Note: This technique for multifamily adjustments is based on an assumption that the water heating model in the software is simplified (e.g. based on MEPR, or  HW usage / EF) and that the efficiency benefits of large-scale usage of water heating equipment are not explicitly modeled in the software.  If the software has a more explicit model, it would </t>
    </r>
    <r>
      <rPr>
        <i/>
        <sz val="10"/>
        <color indexed="20"/>
        <rFont val="Arial"/>
        <family val="2"/>
      </rPr>
      <t>not</t>
    </r>
    <r>
      <rPr>
        <sz val="10"/>
        <color indexed="20"/>
        <rFont val="Arial"/>
        <family val="2"/>
      </rPr>
      <t xml:space="preserve"> be appropriate for the rater to enter values based on this multi-family adjustment.</t>
    </r>
  </si>
  <si>
    <t>Extended for power vented DHW &amp; updated to AHRI references by Brian Christensen 11/20/2012</t>
  </si>
  <si>
    <t>Enter tank size, thermal efficiency and standby loss from AHRI directory (http://www.ahridirectory.org/)</t>
  </si>
  <si>
    <t>For a single family home, enter 1 in the # dwellings, and the # of bedrooms.</t>
  </si>
  <si>
    <t>For multifamily residence, enter the # of apartments and total # of bedrooms served by the hot water heater.</t>
  </si>
  <si>
    <t>Power exhaust fan (W)</t>
  </si>
  <si>
    <t>Rated Input (Btu/h)</t>
  </si>
  <si>
    <t>Electrical fan use (Btu/day)</t>
  </si>
  <si>
    <t>For direct / power vented tanks, include the following (if available):</t>
  </si>
  <si>
    <t>Energy Factor Calculator for Commercial Storage and Instantaneous Water Heaters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</si>
</sst>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indexed="20"/>
      <name val="Arial"/>
      <family val="2"/>
    </font>
    <font>
      <i/>
      <sz val="10"/>
      <color indexed="20"/>
      <name val="Arial"/>
      <family val="2"/>
    </font>
    <font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1"/>
    <xf numFmtId="0" fontId="3" fillId="0" borderId="0" xfId="1" applyFont="1"/>
    <xf numFmtId="0" fontId="2" fillId="2" borderId="1" xfId="1" applyFill="1" applyBorder="1" applyProtection="1">
      <protection locked="0"/>
    </xf>
    <xf numFmtId="1" fontId="2" fillId="0" borderId="0" xfId="1" applyNumberFormat="1"/>
    <xf numFmtId="0" fontId="5" fillId="0" borderId="0" xfId="1" applyFont="1"/>
    <xf numFmtId="0" fontId="6" fillId="0" borderId="0" xfId="1" applyFont="1"/>
    <xf numFmtId="0" fontId="0" fillId="2" borderId="1" xfId="0" applyFill="1" applyBorder="1" applyProtection="1">
      <protection locked="0"/>
    </xf>
    <xf numFmtId="1" fontId="0" fillId="0" borderId="0" xfId="0" applyNumberFormat="1"/>
    <xf numFmtId="0" fontId="5" fillId="0" borderId="0" xfId="0" applyFont="1"/>
    <xf numFmtId="0" fontId="6" fillId="0" borderId="0" xfId="0" applyFont="1"/>
    <xf numFmtId="2" fontId="5" fillId="3" borderId="1" xfId="1" applyNumberFormat="1" applyFont="1" applyFill="1" applyBorder="1"/>
    <xf numFmtId="0" fontId="0" fillId="0" borderId="0" xfId="0" applyAlignment="1">
      <alignment horizontal="left" vertical="top" wrapText="1"/>
    </xf>
    <xf numFmtId="0" fontId="2" fillId="3" borderId="0" xfId="1" applyFill="1"/>
    <xf numFmtId="0" fontId="4" fillId="0" borderId="0" xfId="1" applyFont="1" applyFill="1" applyAlignment="1">
      <alignment horizontal="left" vertical="top" wrapText="1"/>
    </xf>
    <xf numFmtId="0" fontId="0" fillId="4" borderId="0" xfId="0" applyFill="1"/>
    <xf numFmtId="2" fontId="8" fillId="4" borderId="1" xfId="0" applyNumberFormat="1" applyFont="1" applyFill="1" applyBorder="1"/>
    <xf numFmtId="0" fontId="0" fillId="5" borderId="0" xfId="0" applyFill="1"/>
    <xf numFmtId="0" fontId="4" fillId="2" borderId="0" xfId="0" applyFont="1" applyFill="1"/>
    <xf numFmtId="0" fontId="0" fillId="2" borderId="0" xfId="0" applyFill="1"/>
    <xf numFmtId="0" fontId="5" fillId="0" borderId="0" xfId="0" quotePrefix="1" applyFont="1"/>
    <xf numFmtId="0" fontId="0" fillId="8" borderId="0" xfId="0" applyFill="1"/>
    <xf numFmtId="0" fontId="9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0" borderId="0" xfId="0" applyAlignment="1"/>
    <xf numFmtId="0" fontId="7" fillId="7" borderId="0" xfId="1" applyFont="1" applyFill="1" applyAlignment="1"/>
    <xf numFmtId="0" fontId="0" fillId="3" borderId="0" xfId="0" applyFill="1" applyAlignment="1"/>
    <xf numFmtId="0" fontId="4" fillId="2" borderId="0" xfId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7" borderId="0" xfId="1" applyFont="1" applyFill="1" applyAlignment="1"/>
    <xf numFmtId="0" fontId="0" fillId="4" borderId="0" xfId="0" applyFill="1" applyAlignment="1"/>
  </cellXfs>
  <cellStyles count="3"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41"/>
  <sheetViews>
    <sheetView workbookViewId="0">
      <selection activeCell="D9" sqref="D9"/>
    </sheetView>
  </sheetViews>
  <sheetFormatPr baseColWidth="10" defaultColWidth="8.83203125" defaultRowHeight="15" x14ac:dyDescent="0.2"/>
  <sheetData>
    <row r="1" spans="1:13" ht="18" x14ac:dyDescent="0.2">
      <c r="A1" s="2" t="s">
        <v>32</v>
      </c>
      <c r="B1" s="1"/>
      <c r="C1" s="1"/>
      <c r="D1" s="1"/>
      <c r="E1" s="1"/>
    </row>
    <row r="2" spans="1:13" x14ac:dyDescent="0.2">
      <c r="A2" s="1" t="s">
        <v>0</v>
      </c>
      <c r="B2" s="1"/>
      <c r="C2" s="1"/>
      <c r="D2" s="1"/>
      <c r="E2" s="25" t="s">
        <v>20</v>
      </c>
      <c r="F2" s="24"/>
      <c r="G2" s="24"/>
      <c r="H2" s="24"/>
      <c r="I2" s="24"/>
      <c r="J2" s="24"/>
      <c r="K2" s="24"/>
      <c r="L2" s="24"/>
    </row>
    <row r="3" spans="1:13" x14ac:dyDescent="0.2">
      <c r="A3" s="1" t="s">
        <v>1</v>
      </c>
      <c r="B3" s="1"/>
      <c r="C3" s="1"/>
      <c r="D3" s="1"/>
      <c r="E3" s="25" t="s">
        <v>22</v>
      </c>
      <c r="F3" s="24"/>
      <c r="G3" s="24"/>
      <c r="H3" s="24"/>
      <c r="I3" s="24"/>
      <c r="J3" s="24"/>
      <c r="K3" s="24"/>
      <c r="L3" s="24"/>
    </row>
    <row r="4" spans="1:13" x14ac:dyDescent="0.2">
      <c r="A4" s="1" t="s">
        <v>2</v>
      </c>
      <c r="B4" s="1"/>
      <c r="C4" s="1"/>
      <c r="D4" s="1"/>
      <c r="E4" s="29" t="s">
        <v>24</v>
      </c>
      <c r="F4" s="24"/>
      <c r="G4" s="24"/>
      <c r="H4" s="24"/>
      <c r="I4" s="24"/>
      <c r="J4" s="24"/>
      <c r="K4" s="24"/>
      <c r="L4" s="24"/>
      <c r="M4" s="24"/>
    </row>
    <row r="5" spans="1:13" ht="15.75" customHeight="1" x14ac:dyDescent="0.2">
      <c r="A5" s="27" t="s">
        <v>25</v>
      </c>
      <c r="B5" s="28"/>
      <c r="C5" s="28"/>
      <c r="D5" s="28"/>
      <c r="E5" s="28"/>
      <c r="F5" s="28"/>
      <c r="G5" s="28"/>
      <c r="H5" s="28"/>
      <c r="I5" s="24"/>
      <c r="J5" s="24"/>
      <c r="K5" s="24"/>
      <c r="L5" s="24"/>
    </row>
    <row r="6" spans="1:13" ht="15.75" customHeight="1" x14ac:dyDescent="0.2">
      <c r="A6" s="27" t="s">
        <v>26</v>
      </c>
      <c r="B6" s="28"/>
      <c r="C6" s="28"/>
      <c r="D6" s="28"/>
      <c r="E6" s="28"/>
      <c r="F6" s="28"/>
      <c r="G6" s="28"/>
      <c r="H6" s="28"/>
    </row>
    <row r="7" spans="1:13" ht="28.5" customHeight="1" x14ac:dyDescent="0.2">
      <c r="A7" s="27" t="s">
        <v>27</v>
      </c>
      <c r="B7" s="28"/>
      <c r="C7" s="28"/>
      <c r="D7" s="28"/>
      <c r="E7" s="28"/>
      <c r="F7" s="28"/>
      <c r="G7" s="28"/>
      <c r="H7" s="28"/>
    </row>
    <row r="9" spans="1:13" x14ac:dyDescent="0.2">
      <c r="A9" s="1" t="s">
        <v>3</v>
      </c>
      <c r="B9" s="1"/>
      <c r="C9" s="1"/>
      <c r="D9" s="3"/>
      <c r="E9" s="1"/>
    </row>
    <row r="10" spans="1:13" x14ac:dyDescent="0.2">
      <c r="A10" s="1" t="s">
        <v>4</v>
      </c>
      <c r="B10" s="1"/>
      <c r="C10" s="1"/>
      <c r="D10" s="3"/>
      <c r="E10" s="1"/>
    </row>
    <row r="11" spans="1:13" x14ac:dyDescent="0.2">
      <c r="A11" s="1" t="s">
        <v>18</v>
      </c>
      <c r="B11" s="1"/>
      <c r="C11" s="1"/>
      <c r="D11" s="3"/>
      <c r="E11" s="1"/>
    </row>
    <row r="12" spans="1:13" x14ac:dyDescent="0.2">
      <c r="A12" s="1" t="s">
        <v>5</v>
      </c>
      <c r="B12" s="1"/>
      <c r="C12" s="1"/>
      <c r="D12" s="3"/>
      <c r="E12" s="1"/>
    </row>
    <row r="13" spans="1:13" x14ac:dyDescent="0.2">
      <c r="A13" s="1" t="s">
        <v>6</v>
      </c>
      <c r="B13" s="1"/>
      <c r="C13" s="1"/>
      <c r="D13" s="3"/>
      <c r="E13" s="1"/>
    </row>
    <row r="15" spans="1:13" x14ac:dyDescent="0.2">
      <c r="A15" s="18" t="s">
        <v>31</v>
      </c>
      <c r="B15" s="19"/>
      <c r="C15" s="19"/>
      <c r="D15" s="19"/>
      <c r="E15" s="19"/>
      <c r="F15" s="19"/>
      <c r="G15" s="19"/>
    </row>
    <row r="16" spans="1:13" x14ac:dyDescent="0.2">
      <c r="A16" t="s">
        <v>28</v>
      </c>
      <c r="D16" s="7"/>
      <c r="F16" s="20"/>
    </row>
    <row r="17" spans="1:13" x14ac:dyDescent="0.2">
      <c r="A17" t="s">
        <v>29</v>
      </c>
      <c r="D17" s="7"/>
      <c r="F17" s="20"/>
    </row>
    <row r="19" spans="1:13" x14ac:dyDescent="0.2">
      <c r="A19" s="1" t="s">
        <v>7</v>
      </c>
      <c r="B19" s="1"/>
      <c r="C19" s="1"/>
      <c r="D19" s="4">
        <f>D34*8.33*(D32-D33)</f>
        <v>0</v>
      </c>
      <c r="E19" s="1"/>
    </row>
    <row r="20" spans="1:13" x14ac:dyDescent="0.2">
      <c r="A20" s="1" t="s">
        <v>8</v>
      </c>
      <c r="B20" s="1"/>
      <c r="C20" s="1"/>
      <c r="D20" s="4">
        <f>D11*24</f>
        <v>0</v>
      </c>
      <c r="E20" s="1"/>
    </row>
    <row r="21" spans="1:13" x14ac:dyDescent="0.2">
      <c r="A21" t="s">
        <v>30</v>
      </c>
      <c r="D21" s="8">
        <f>IF(OR(D16=0,D17=0),0,3.4144*D16*SUM(D19:D20)/(D17*D10/100))</f>
        <v>0</v>
      </c>
      <c r="E21" s="1"/>
    </row>
    <row r="23" spans="1:13" x14ac:dyDescent="0.2">
      <c r="A23" s="5" t="s">
        <v>9</v>
      </c>
      <c r="B23" s="1"/>
      <c r="C23" s="1"/>
      <c r="D23" s="11" t="e">
        <f>D19/((D19+D20)/(D10/100)+D21)</f>
        <v>#DIV/0!</v>
      </c>
    </row>
    <row r="27" spans="1:13" x14ac:dyDescent="0.2">
      <c r="A27" s="1" t="s">
        <v>10</v>
      </c>
      <c r="B27" s="1"/>
      <c r="C27" s="1"/>
      <c r="D27" s="1"/>
    </row>
    <row r="28" spans="1:13" x14ac:dyDescent="0.2">
      <c r="A28" s="1" t="s">
        <v>11</v>
      </c>
      <c r="B28" s="1"/>
      <c r="C28" s="1"/>
      <c r="D28" s="1"/>
    </row>
    <row r="29" spans="1:13" x14ac:dyDescent="0.2">
      <c r="A29" s="1" t="s">
        <v>12</v>
      </c>
      <c r="B29" s="1"/>
      <c r="C29" s="1"/>
      <c r="D29" s="1"/>
    </row>
    <row r="30" spans="1:13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x14ac:dyDescent="0.2">
      <c r="A31" s="6" t="s">
        <v>13</v>
      </c>
      <c r="B31" s="1"/>
      <c r="C31" s="1"/>
      <c r="D31" s="1"/>
      <c r="F31" s="22" t="s">
        <v>23</v>
      </c>
      <c r="G31" s="23"/>
      <c r="H31" s="23"/>
      <c r="I31" s="23"/>
      <c r="J31" s="23"/>
      <c r="K31" s="23"/>
      <c r="L31" s="23"/>
      <c r="M31" s="23"/>
    </row>
    <row r="32" spans="1:13" x14ac:dyDescent="0.2">
      <c r="A32" s="1" t="s">
        <v>14</v>
      </c>
      <c r="B32" s="1"/>
      <c r="C32" s="1"/>
      <c r="D32" s="1">
        <v>135</v>
      </c>
      <c r="F32" s="23"/>
      <c r="G32" s="23"/>
      <c r="H32" s="23"/>
      <c r="I32" s="23"/>
      <c r="J32" s="23"/>
      <c r="K32" s="23"/>
      <c r="L32" s="23"/>
      <c r="M32" s="23"/>
    </row>
    <row r="33" spans="1:13" x14ac:dyDescent="0.2">
      <c r="A33" s="1" t="s">
        <v>15</v>
      </c>
      <c r="B33" s="1"/>
      <c r="C33" s="1"/>
      <c r="D33" s="1">
        <v>58</v>
      </c>
      <c r="F33" s="23"/>
      <c r="G33" s="23"/>
      <c r="H33" s="23"/>
      <c r="I33" s="23"/>
      <c r="J33" s="23"/>
      <c r="K33" s="23"/>
      <c r="L33" s="23"/>
      <c r="M33" s="23"/>
    </row>
    <row r="34" spans="1:13" x14ac:dyDescent="0.2">
      <c r="A34" s="1" t="s">
        <v>16</v>
      </c>
      <c r="B34" s="1"/>
      <c r="C34" s="1"/>
      <c r="D34" s="13">
        <f>IF(D12=1,64.3,(30*D12)+(10*D13))</f>
        <v>0</v>
      </c>
      <c r="F34" s="23"/>
      <c r="G34" s="23"/>
      <c r="H34" s="23"/>
      <c r="I34" s="23"/>
      <c r="J34" s="23"/>
      <c r="K34" s="23"/>
      <c r="L34" s="23"/>
      <c r="M34" s="23"/>
    </row>
    <row r="35" spans="1:13" x14ac:dyDescent="0.2">
      <c r="A35" s="1" t="s">
        <v>17</v>
      </c>
      <c r="B35" s="1"/>
      <c r="C35" s="1"/>
      <c r="D35" s="1">
        <v>67.5</v>
      </c>
      <c r="F35" s="24"/>
      <c r="G35" s="24"/>
      <c r="H35" s="24"/>
      <c r="I35" s="24"/>
      <c r="J35" s="24"/>
      <c r="K35" s="24"/>
      <c r="L35" s="24"/>
      <c r="M35" s="24"/>
    </row>
    <row r="36" spans="1:13" x14ac:dyDescent="0.2">
      <c r="A36" s="26" t="s">
        <v>21</v>
      </c>
      <c r="B36" s="26"/>
      <c r="C36" s="26"/>
      <c r="F36" s="24"/>
      <c r="G36" s="24"/>
      <c r="H36" s="24"/>
      <c r="I36" s="24"/>
      <c r="J36" s="24"/>
      <c r="K36" s="24"/>
      <c r="L36" s="24"/>
      <c r="M36" s="24"/>
    </row>
    <row r="41" spans="1:13" ht="35.25" customHeight="1" x14ac:dyDescent="0.2"/>
  </sheetData>
  <sheetProtection sheet="1" objects="1" scenarios="1" selectLockedCells="1"/>
  <mergeCells count="8">
    <mergeCell ref="F31:M36"/>
    <mergeCell ref="E2:L2"/>
    <mergeCell ref="E3:L3"/>
    <mergeCell ref="A36:C36"/>
    <mergeCell ref="A6:H6"/>
    <mergeCell ref="A7:H7"/>
    <mergeCell ref="E4:M4"/>
    <mergeCell ref="A5:L5"/>
  </mergeCells>
  <phoneticPr fontId="11" type="noConversion"/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M36"/>
  <sheetViews>
    <sheetView tabSelected="1" zoomScale="180" zoomScaleNormal="180" workbookViewId="0">
      <selection activeCell="D9" sqref="D9"/>
    </sheetView>
  </sheetViews>
  <sheetFormatPr baseColWidth="10" defaultColWidth="8.83203125" defaultRowHeight="15" x14ac:dyDescent="0.2"/>
  <sheetData>
    <row r="1" spans="1:13" ht="18" x14ac:dyDescent="0.2">
      <c r="A1" s="2" t="s">
        <v>32</v>
      </c>
    </row>
    <row r="2" spans="1:13" x14ac:dyDescent="0.2">
      <c r="A2" s="1" t="s">
        <v>0</v>
      </c>
      <c r="B2" s="1"/>
      <c r="C2" s="1"/>
      <c r="D2" s="1"/>
      <c r="E2" s="25" t="s">
        <v>20</v>
      </c>
      <c r="F2" s="24"/>
      <c r="G2" s="24"/>
      <c r="H2" s="24"/>
      <c r="I2" s="24"/>
      <c r="J2" s="24"/>
      <c r="K2" s="24"/>
      <c r="L2" s="24"/>
    </row>
    <row r="3" spans="1:13" x14ac:dyDescent="0.2">
      <c r="A3" s="1" t="s">
        <v>1</v>
      </c>
      <c r="B3" s="1"/>
      <c r="C3" s="1"/>
      <c r="D3" s="1"/>
      <c r="E3" s="25" t="s">
        <v>22</v>
      </c>
      <c r="F3" s="24"/>
      <c r="G3" s="24"/>
      <c r="H3" s="24"/>
      <c r="I3" s="24"/>
      <c r="J3" s="24"/>
      <c r="K3" s="24"/>
      <c r="L3" s="24"/>
    </row>
    <row r="4" spans="1:13" x14ac:dyDescent="0.2">
      <c r="A4" s="1" t="s">
        <v>2</v>
      </c>
      <c r="B4" s="1"/>
      <c r="C4" s="1"/>
      <c r="D4" s="1"/>
      <c r="E4" s="29" t="s">
        <v>24</v>
      </c>
      <c r="F4" s="24"/>
      <c r="G4" s="24"/>
      <c r="H4" s="24"/>
      <c r="I4" s="24"/>
      <c r="J4" s="24"/>
      <c r="K4" s="24"/>
      <c r="L4" s="24"/>
      <c r="M4" s="24"/>
    </row>
    <row r="5" spans="1:13" ht="15.75" customHeight="1" x14ac:dyDescent="0.2">
      <c r="A5" s="27" t="s">
        <v>25</v>
      </c>
      <c r="B5" s="28"/>
      <c r="C5" s="28"/>
      <c r="D5" s="28"/>
      <c r="E5" s="28"/>
      <c r="F5" s="28"/>
      <c r="G5" s="28"/>
      <c r="H5" s="28"/>
      <c r="I5" s="24"/>
      <c r="J5" s="24"/>
      <c r="K5" s="24"/>
      <c r="L5" s="24"/>
    </row>
    <row r="6" spans="1:13" ht="15.75" customHeight="1" x14ac:dyDescent="0.2">
      <c r="A6" s="27" t="s">
        <v>26</v>
      </c>
      <c r="B6" s="28"/>
      <c r="C6" s="28"/>
      <c r="D6" s="28"/>
      <c r="E6" s="28"/>
      <c r="F6" s="28"/>
      <c r="G6" s="28"/>
      <c r="H6" s="28"/>
    </row>
    <row r="7" spans="1:13" ht="28.5" customHeight="1" x14ac:dyDescent="0.2">
      <c r="A7" s="27" t="s">
        <v>27</v>
      </c>
      <c r="B7" s="28"/>
      <c r="C7" s="28"/>
      <c r="D7" s="28"/>
      <c r="E7" s="28"/>
      <c r="F7" s="28"/>
      <c r="G7" s="28"/>
      <c r="H7" s="28"/>
    </row>
    <row r="8" spans="1:13" x14ac:dyDescent="0.2">
      <c r="A8" s="14"/>
      <c r="B8" s="12"/>
      <c r="C8" s="12"/>
      <c r="D8" s="12"/>
      <c r="E8" s="12"/>
      <c r="F8" s="12"/>
      <c r="G8" s="12"/>
      <c r="H8" s="12"/>
    </row>
    <row r="9" spans="1:13" x14ac:dyDescent="0.2">
      <c r="A9" t="s">
        <v>3</v>
      </c>
      <c r="D9" s="3"/>
    </row>
    <row r="10" spans="1:13" x14ac:dyDescent="0.2">
      <c r="A10" t="s">
        <v>4</v>
      </c>
      <c r="D10" s="3"/>
    </row>
    <row r="11" spans="1:13" x14ac:dyDescent="0.2">
      <c r="A11" t="s">
        <v>19</v>
      </c>
      <c r="D11" s="7"/>
    </row>
    <row r="12" spans="1:13" x14ac:dyDescent="0.2">
      <c r="A12" t="s">
        <v>5</v>
      </c>
      <c r="D12" s="7"/>
    </row>
    <row r="13" spans="1:13" x14ac:dyDescent="0.2">
      <c r="A13" t="s">
        <v>6</v>
      </c>
      <c r="D13" s="7"/>
    </row>
    <row r="15" spans="1:13" x14ac:dyDescent="0.2">
      <c r="A15" s="18" t="s">
        <v>31</v>
      </c>
      <c r="B15" s="19"/>
      <c r="C15" s="19"/>
      <c r="D15" s="19"/>
      <c r="E15" s="19"/>
      <c r="F15" s="19"/>
      <c r="G15" s="19"/>
    </row>
    <row r="16" spans="1:13" x14ac:dyDescent="0.2">
      <c r="A16" t="s">
        <v>28</v>
      </c>
      <c r="D16" s="7"/>
      <c r="F16" s="20"/>
    </row>
    <row r="17" spans="1:13" x14ac:dyDescent="0.2">
      <c r="A17" t="s">
        <v>29</v>
      </c>
      <c r="D17" s="7"/>
      <c r="F17" s="20"/>
    </row>
    <row r="19" spans="1:13" x14ac:dyDescent="0.2">
      <c r="A19" t="s">
        <v>7</v>
      </c>
      <c r="D19" s="8">
        <f>D34*8.33*(D32-D33)</f>
        <v>0</v>
      </c>
    </row>
    <row r="20" spans="1:13" x14ac:dyDescent="0.2">
      <c r="A20" t="s">
        <v>8</v>
      </c>
      <c r="D20" s="8">
        <f>D9*8.33*(D32-D35)*D11/100*24</f>
        <v>0</v>
      </c>
    </row>
    <row r="21" spans="1:13" x14ac:dyDescent="0.2">
      <c r="A21" t="s">
        <v>30</v>
      </c>
      <c r="D21" s="8">
        <f>IF(OR(D16=0,D17=0),0,3.4144*D16*SUM(D19:D20)/(D17*D10/100))</f>
        <v>0</v>
      </c>
      <c r="E21" s="1"/>
    </row>
    <row r="23" spans="1:13" x14ac:dyDescent="0.2">
      <c r="A23" s="9" t="s">
        <v>9</v>
      </c>
      <c r="D23" s="16" t="e">
        <f>D19/((D19+D20)/(D10/100)+D21)</f>
        <v>#DIV/0!</v>
      </c>
    </row>
    <row r="27" spans="1:13" x14ac:dyDescent="0.2">
      <c r="A27" t="s">
        <v>10</v>
      </c>
    </row>
    <row r="28" spans="1:13" x14ac:dyDescent="0.2">
      <c r="A28" t="s">
        <v>11</v>
      </c>
    </row>
    <row r="29" spans="1:13" x14ac:dyDescent="0.2">
      <c r="A29" t="s">
        <v>12</v>
      </c>
    </row>
    <row r="30" spans="1:13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</row>
    <row r="31" spans="1:13" x14ac:dyDescent="0.2">
      <c r="A31" s="10" t="s">
        <v>13</v>
      </c>
      <c r="F31" s="22" t="s">
        <v>23</v>
      </c>
      <c r="G31" s="23"/>
      <c r="H31" s="23"/>
      <c r="I31" s="23"/>
      <c r="J31" s="23"/>
      <c r="K31" s="23"/>
      <c r="L31" s="23"/>
      <c r="M31" s="23"/>
    </row>
    <row r="32" spans="1:13" x14ac:dyDescent="0.2">
      <c r="A32" t="s">
        <v>14</v>
      </c>
      <c r="D32">
        <v>135</v>
      </c>
      <c r="F32" s="23"/>
      <c r="G32" s="23"/>
      <c r="H32" s="23"/>
      <c r="I32" s="23"/>
      <c r="J32" s="23"/>
      <c r="K32" s="23"/>
      <c r="L32" s="23"/>
      <c r="M32" s="23"/>
    </row>
    <row r="33" spans="1:13" x14ac:dyDescent="0.2">
      <c r="A33" t="s">
        <v>15</v>
      </c>
      <c r="D33">
        <v>58</v>
      </c>
      <c r="F33" s="23"/>
      <c r="G33" s="23"/>
      <c r="H33" s="23"/>
      <c r="I33" s="23"/>
      <c r="J33" s="23"/>
      <c r="K33" s="23"/>
      <c r="L33" s="23"/>
      <c r="M33" s="23"/>
    </row>
    <row r="34" spans="1:13" x14ac:dyDescent="0.2">
      <c r="A34" t="s">
        <v>16</v>
      </c>
      <c r="D34" s="15">
        <f>IF(D12=1,64.3,(30*D12)+(10*D13))</f>
        <v>0</v>
      </c>
      <c r="F34" s="23"/>
      <c r="G34" s="23"/>
      <c r="H34" s="23"/>
      <c r="I34" s="23"/>
      <c r="J34" s="23"/>
      <c r="K34" s="23"/>
      <c r="L34" s="23"/>
      <c r="M34" s="23"/>
    </row>
    <row r="35" spans="1:13" x14ac:dyDescent="0.2">
      <c r="A35" t="s">
        <v>17</v>
      </c>
      <c r="D35" s="17">
        <v>67.5</v>
      </c>
      <c r="F35" s="24"/>
      <c r="G35" s="24"/>
      <c r="H35" s="24"/>
      <c r="I35" s="24"/>
      <c r="J35" s="24"/>
      <c r="K35" s="24"/>
      <c r="L35" s="24"/>
      <c r="M35" s="24"/>
    </row>
    <row r="36" spans="1:13" x14ac:dyDescent="0.2">
      <c r="A36" s="30" t="s">
        <v>21</v>
      </c>
      <c r="B36" s="30"/>
      <c r="C36" s="30"/>
      <c r="F36" s="24"/>
      <c r="G36" s="24"/>
      <c r="H36" s="24"/>
      <c r="I36" s="24"/>
      <c r="J36" s="24"/>
      <c r="K36" s="24"/>
      <c r="L36" s="24"/>
      <c r="M36" s="24"/>
    </row>
  </sheetData>
  <sheetProtection sheet="1" objects="1" scenarios="1" selectLockedCells="1"/>
  <mergeCells count="8">
    <mergeCell ref="F31:M36"/>
    <mergeCell ref="A6:H6"/>
    <mergeCell ref="A36:C36"/>
    <mergeCell ref="E2:L2"/>
    <mergeCell ref="E3:L3"/>
    <mergeCell ref="E4:M4"/>
    <mergeCell ref="A5:L5"/>
    <mergeCell ref="A7:H7"/>
  </mergeCells>
  <phoneticPr fontId="11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EF with SL in BTU per hr</vt:lpstr>
      <vt:lpstr>EF with SL in % per hr</vt:lpstr>
    </vt:vector>
  </TitlesOfParts>
  <Company>MaGrann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Christensen, Brian        NOR</dc:creator>
  <cp:lastModifiedBy>Emma Bennett</cp:lastModifiedBy>
  <dcterms:created xsi:type="dcterms:W3CDTF">2010-11-04T16:02:40Z</dcterms:created>
  <dcterms:modified xsi:type="dcterms:W3CDTF">2020-05-04T19:40:36Z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_Steward">
    <vt:lpwstr>Cao C u370571</vt:lpwstr>
  </property>
  <property fmtid="{D5CDD505-2E9C-101B-9397-08002B2CF9AE}" pid="4" name="Information_Classification">
    <vt:lpwstr>NONE</vt:lpwstr>
  </property>
  <property fmtid="{D5CDD505-2E9C-101B-9397-08002B2CF9AE}" pid="5" name="Record_Title_ID">
    <vt:lpwstr>72</vt:lpwstr>
  </property>
  <property fmtid="{D5CDD505-2E9C-101B-9397-08002B2CF9AE}" pid="6" name="Initial_Creation_Date">
    <vt:lpwstr>12/10/2010 2:11:05 PM</vt:lpwstr>
  </property>
  <property fmtid="{D5CDD505-2E9C-101B-9397-08002B2CF9AE}" pid="7" name="Retention_Period_Start_Date">
    <vt:lpwstr>12/10/2010</vt:lpwstr>
  </property>
  <property fmtid="{D5CDD505-2E9C-101B-9397-08002B2CF9AE}" pid="8" name="Last_Reviewed_Date">
    <vt:lpwstr/>
  </property>
  <property fmtid="{D5CDD505-2E9C-101B-9397-08002B2CF9AE}" pid="9" name="Retention_Review_Frequency">
    <vt:lpwstr/>
  </property>
</Properties>
</file>