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https://residentialenergy-my.sharepoint.com/personal/billy_resnet_us/Documents/Documents/HERS Modeler/"/>
    </mc:Choice>
  </mc:AlternateContent>
  <xr:revisionPtr revIDLastSave="9" documentId="13_ncr:1_{31971E82-B89F-4ED3-A0DE-36100CAC7B14}" xr6:coauthVersionLast="47" xr6:coauthVersionMax="47" xr10:uidLastSave="{2ACC8D06-5E7D-4FF2-8260-8CD0F01410BF}"/>
  <bookViews>
    <workbookView xWindow="-110" yWindow="-110" windowWidth="19420" windowHeight="10420" tabRatio="801" activeTab="1" xr2:uid="{00000000-000D-0000-FFFF-FFFF00000000}"/>
  </bookViews>
  <sheets>
    <sheet name="Table of Contents" sheetId="18" r:id="rId1"/>
    <sheet name="REMRate" sheetId="11" r:id="rId2"/>
    <sheet name="Ekotrope" sheetId="9" r:id="rId3"/>
    <sheet name="EnergyGauge" sheetId="10" r:id="rId4"/>
    <sheet name="photos-notes" sheetId="12" r:id="rId5"/>
    <sheet name="Reference" sheetId="8" r:id="rId6"/>
  </sheets>
  <definedNames>
    <definedName name="_xlnm._FilterDatabase" localSheetId="2" hidden="1">Ekotrope!$A$22:$L$57</definedName>
    <definedName name="_xlnm._FilterDatabase" localSheetId="3" hidden="1">EnergyGauge!$A$22:$L$57</definedName>
    <definedName name="_xlnm._FilterDatabase" localSheetId="1" hidden="1">REMRate!$A$22:$L$60</definedName>
    <definedName name="_xlnm.Print_Area" localSheetId="2">Ekotrope!$A$1:$L$57</definedName>
    <definedName name="_xlnm.Print_Area" localSheetId="3">EnergyGauge!$A$1:$L$58</definedName>
    <definedName name="_xlnm.Print_Area" localSheetId="1">REMRate!$A$1:$L$60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9" l="1"/>
  <c r="J35" i="9" s="1"/>
  <c r="K35" i="10"/>
  <c r="K32" i="9"/>
  <c r="K33" i="9"/>
  <c r="K34" i="9"/>
  <c r="K35" i="9" l="1"/>
  <c r="K35" i="11"/>
  <c r="H36" i="9"/>
  <c r="J36" i="9" s="1"/>
  <c r="H34" i="11"/>
  <c r="J34" i="11" s="1"/>
  <c r="H32" i="11"/>
  <c r="J32" i="11" s="1"/>
  <c r="K32" i="11"/>
  <c r="H35" i="10"/>
  <c r="J35" i="10" s="1"/>
  <c r="K36" i="9" l="1"/>
  <c r="K34" i="11"/>
  <c r="K37" i="10"/>
  <c r="K25" i="9" l="1"/>
  <c r="H25" i="9"/>
  <c r="J25" i="9" s="1"/>
  <c r="H57" i="10" l="1"/>
  <c r="H56" i="10"/>
  <c r="H55" i="10"/>
  <c r="H54" i="10"/>
  <c r="H53" i="10"/>
  <c r="H52" i="10"/>
  <c r="H51" i="10"/>
  <c r="H50" i="10"/>
  <c r="H49" i="10"/>
  <c r="H48" i="10"/>
  <c r="H47" i="10"/>
  <c r="H46" i="10"/>
  <c r="H45" i="10"/>
  <c r="H44" i="10"/>
  <c r="H43" i="10"/>
  <c r="H42" i="10"/>
  <c r="H41" i="10"/>
  <c r="H40" i="10"/>
  <c r="H39" i="10"/>
  <c r="H38" i="10"/>
  <c r="H37" i="10"/>
  <c r="H36" i="10"/>
  <c r="H34" i="10"/>
  <c r="H33" i="10"/>
  <c r="H32" i="10"/>
  <c r="H31" i="10"/>
  <c r="H30" i="10"/>
  <c r="H29" i="10"/>
  <c r="H28" i="10"/>
  <c r="H27" i="10"/>
  <c r="H26" i="10"/>
  <c r="H25" i="10"/>
  <c r="H24" i="10"/>
  <c r="H57" i="9"/>
  <c r="J57" i="9" s="1"/>
  <c r="H56" i="9"/>
  <c r="J56" i="9" s="1"/>
  <c r="H55" i="9"/>
  <c r="J55" i="9" s="1"/>
  <c r="H54" i="9"/>
  <c r="J54" i="9" s="1"/>
  <c r="H53" i="9"/>
  <c r="J53" i="9" s="1"/>
  <c r="H52" i="9"/>
  <c r="J52" i="9" s="1"/>
  <c r="H51" i="9"/>
  <c r="J51" i="9" s="1"/>
  <c r="H50" i="9"/>
  <c r="J50" i="9" s="1"/>
  <c r="H49" i="9"/>
  <c r="J49" i="9" s="1"/>
  <c r="H48" i="9"/>
  <c r="J48" i="9" s="1"/>
  <c r="H47" i="9"/>
  <c r="J47" i="9" s="1"/>
  <c r="H46" i="9"/>
  <c r="J46" i="9" s="1"/>
  <c r="H45" i="9"/>
  <c r="J45" i="9" s="1"/>
  <c r="H44" i="9"/>
  <c r="J44" i="9" s="1"/>
  <c r="H43" i="9"/>
  <c r="J43" i="9" s="1"/>
  <c r="H42" i="9"/>
  <c r="J42" i="9" s="1"/>
  <c r="H41" i="9"/>
  <c r="J41" i="9" s="1"/>
  <c r="H40" i="9"/>
  <c r="J40" i="9" s="1"/>
  <c r="H39" i="9"/>
  <c r="H38" i="9"/>
  <c r="J38" i="9" s="1"/>
  <c r="H37" i="9"/>
  <c r="J37" i="9" s="1"/>
  <c r="H34" i="9"/>
  <c r="J34" i="9" s="1"/>
  <c r="H33" i="9"/>
  <c r="J33" i="9" s="1"/>
  <c r="H32" i="9"/>
  <c r="J32" i="9" s="1"/>
  <c r="H31" i="9"/>
  <c r="J31" i="9" s="1"/>
  <c r="H30" i="9"/>
  <c r="J30" i="9" s="1"/>
  <c r="H29" i="9"/>
  <c r="H28" i="9"/>
  <c r="J28" i="9" s="1"/>
  <c r="H27" i="9"/>
  <c r="J27" i="9" s="1"/>
  <c r="H26" i="9"/>
  <c r="J26" i="9" s="1"/>
  <c r="H24" i="9"/>
  <c r="J24" i="9" s="1"/>
  <c r="J39" i="9" l="1"/>
  <c r="K39" i="9"/>
  <c r="K29" i="9"/>
  <c r="J29" i="9"/>
  <c r="K56" i="10"/>
  <c r="K44" i="10"/>
  <c r="K43" i="10"/>
  <c r="K42" i="10"/>
  <c r="K28" i="10"/>
  <c r="K50" i="9"/>
  <c r="K44" i="9"/>
  <c r="K42" i="9"/>
  <c r="K41" i="9"/>
  <c r="K57" i="9"/>
  <c r="K56" i="9"/>
  <c r="K55" i="9"/>
  <c r="K54" i="9"/>
  <c r="K53" i="9"/>
  <c r="K52" i="9"/>
  <c r="K51" i="9"/>
  <c r="K49" i="9"/>
  <c r="K48" i="9"/>
  <c r="K47" i="9"/>
  <c r="K46" i="9"/>
  <c r="K45" i="9"/>
  <c r="K40" i="9"/>
  <c r="K38" i="9"/>
  <c r="K37" i="9"/>
  <c r="K31" i="9"/>
  <c r="K30" i="9"/>
  <c r="K27" i="9"/>
  <c r="K26" i="9"/>
  <c r="K24" i="9"/>
  <c r="K25" i="10" l="1"/>
  <c r="K26" i="10"/>
  <c r="K29" i="10"/>
  <c r="K30" i="10"/>
  <c r="K31" i="10"/>
  <c r="K32" i="10"/>
  <c r="K34" i="10"/>
  <c r="K36" i="10"/>
  <c r="K38" i="10"/>
  <c r="K39" i="10"/>
  <c r="K40" i="10"/>
  <c r="K41" i="10"/>
  <c r="K45" i="10"/>
  <c r="K46" i="10"/>
  <c r="K48" i="10"/>
  <c r="K49" i="10"/>
  <c r="K50" i="10"/>
  <c r="K51" i="10"/>
  <c r="K52" i="10"/>
  <c r="K53" i="10"/>
  <c r="K54" i="10"/>
  <c r="K55" i="10"/>
  <c r="K57" i="10"/>
  <c r="J28" i="10" l="1"/>
  <c r="H24" i="11" l="1"/>
  <c r="J24" i="11" s="1"/>
  <c r="H25" i="11"/>
  <c r="H26" i="11"/>
  <c r="H27" i="11"/>
  <c r="J27" i="11" s="1"/>
  <c r="H28" i="11"/>
  <c r="J28" i="11" s="1"/>
  <c r="H29" i="11"/>
  <c r="J29" i="11" s="1"/>
  <c r="H30" i="11"/>
  <c r="J30" i="11" s="1"/>
  <c r="H31" i="11"/>
  <c r="J31" i="11" s="1"/>
  <c r="H33" i="11"/>
  <c r="J33" i="11" s="1"/>
  <c r="H35" i="11"/>
  <c r="J35" i="11" s="1"/>
  <c r="H36" i="11"/>
  <c r="H37" i="11"/>
  <c r="J37" i="11" s="1"/>
  <c r="H38" i="11"/>
  <c r="H39" i="11"/>
  <c r="J39" i="11" s="1"/>
  <c r="H40" i="11"/>
  <c r="J40" i="11" s="1"/>
  <c r="H41" i="11"/>
  <c r="H42" i="11"/>
  <c r="H43" i="11"/>
  <c r="J43" i="11" s="1"/>
  <c r="H44" i="11"/>
  <c r="H45" i="11"/>
  <c r="J45" i="11" s="1"/>
  <c r="H46" i="11"/>
  <c r="H47" i="11"/>
  <c r="J47" i="11" s="1"/>
  <c r="H48" i="11"/>
  <c r="J48" i="11" s="1"/>
  <c r="H49" i="11"/>
  <c r="J49" i="11" s="1"/>
  <c r="H50" i="11"/>
  <c r="J50" i="11" s="1"/>
  <c r="H51" i="11"/>
  <c r="J51" i="11" s="1"/>
  <c r="H52" i="11"/>
  <c r="J52" i="11" s="1"/>
  <c r="H53" i="11"/>
  <c r="J53" i="11" s="1"/>
  <c r="H54" i="11"/>
  <c r="J54" i="11" s="1"/>
  <c r="H55" i="11"/>
  <c r="H56" i="11"/>
  <c r="J56" i="11" s="1"/>
  <c r="H57" i="11"/>
  <c r="J57" i="11" s="1"/>
  <c r="H58" i="11"/>
  <c r="J58" i="11" s="1"/>
  <c r="H59" i="11"/>
  <c r="J59" i="11" s="1"/>
  <c r="H60" i="11"/>
  <c r="J60" i="11" s="1"/>
  <c r="K42" i="11" l="1"/>
  <c r="J42" i="11"/>
  <c r="K46" i="11"/>
  <c r="J46" i="11"/>
  <c r="K44" i="11"/>
  <c r="J44" i="11"/>
  <c r="K55" i="11"/>
  <c r="J55" i="11"/>
  <c r="K38" i="11"/>
  <c r="J38" i="11"/>
  <c r="K36" i="11"/>
  <c r="J36" i="11"/>
  <c r="K41" i="11"/>
  <c r="J41" i="11"/>
  <c r="K26" i="11"/>
  <c r="J26" i="11"/>
  <c r="K25" i="11"/>
  <c r="J25" i="11"/>
  <c r="K54" i="11"/>
  <c r="K53" i="11"/>
  <c r="K52" i="11"/>
  <c r="K51" i="11"/>
  <c r="K50" i="11"/>
  <c r="K49" i="11"/>
  <c r="K48" i="11"/>
  <c r="K47" i="11"/>
  <c r="K45" i="11"/>
  <c r="K43" i="11"/>
  <c r="K40" i="11"/>
  <c r="K39" i="11"/>
  <c r="K57" i="11"/>
  <c r="K58" i="11"/>
  <c r="K59" i="11"/>
  <c r="K60" i="11"/>
  <c r="K37" i="11"/>
  <c r="K33" i="11"/>
  <c r="K31" i="11"/>
  <c r="K30" i="11"/>
  <c r="K29" i="11"/>
  <c r="K27" i="11"/>
  <c r="K28" i="11"/>
  <c r="K24" i="11"/>
  <c r="K56" i="11"/>
  <c r="K22" i="11" l="1"/>
  <c r="J32" i="10" l="1"/>
  <c r="J57" i="10" l="1"/>
  <c r="J56" i="10"/>
  <c r="J55" i="10"/>
  <c r="J54" i="10"/>
  <c r="J53" i="10"/>
  <c r="J52" i="10"/>
  <c r="J51" i="10"/>
  <c r="J50" i="10"/>
  <c r="J49" i="10"/>
  <c r="J46" i="10"/>
  <c r="J45" i="10"/>
  <c r="J44" i="10"/>
  <c r="J43" i="10"/>
  <c r="J42" i="10"/>
  <c r="J41" i="10"/>
  <c r="J40" i="10"/>
  <c r="J39" i="10"/>
  <c r="J38" i="10"/>
  <c r="J37" i="10"/>
  <c r="J36" i="10"/>
  <c r="J34" i="10"/>
  <c r="J29" i="10"/>
  <c r="J31" i="10"/>
  <c r="J30" i="10"/>
  <c r="J26" i="10"/>
  <c r="J25" i="10"/>
  <c r="K43" i="9"/>
  <c r="J33" i="10" l="1"/>
  <c r="K33" i="10"/>
  <c r="J47" i="10"/>
  <c r="K47" i="10"/>
  <c r="J27" i="10"/>
  <c r="K27" i="10"/>
  <c r="K24" i="10"/>
  <c r="J24" i="10"/>
  <c r="K22" i="10" l="1"/>
  <c r="K28" i="9"/>
  <c r="K22" i="9" s="1"/>
  <c r="K21" i="9" l="1"/>
  <c r="K20" i="9" s="1"/>
  <c r="E18" i="9" s="1"/>
  <c r="K18" i="9" l="1"/>
  <c r="J48" i="10"/>
  <c r="K21" i="10" l="1"/>
  <c r="K20" i="10" s="1"/>
  <c r="E18" i="10" s="1"/>
  <c r="K21" i="11"/>
  <c r="K20" i="11" s="1"/>
  <c r="E18" i="11" l="1"/>
  <c r="K18" i="10"/>
  <c r="K18" i="11"/>
</calcChain>
</file>

<file path=xl/sharedStrings.xml><?xml version="1.0" encoding="utf-8"?>
<sst xmlns="http://schemas.openxmlformats.org/spreadsheetml/2006/main" count="473" uniqueCount="270">
  <si>
    <t>Table of Contents</t>
  </si>
  <si>
    <t>REMRate</t>
  </si>
  <si>
    <t>Ekotrope</t>
  </si>
  <si>
    <t>EnergyGauge</t>
  </si>
  <si>
    <t>Photos-Notes</t>
  </si>
  <si>
    <t>Reference</t>
  </si>
  <si>
    <t>This Registry ID# cell can be left blank if not yet known (or given) at time of QA</t>
  </si>
  <si>
    <t>INSTRUCTIONS:</t>
  </si>
  <si>
    <t>Housing Type:</t>
  </si>
  <si>
    <t>Street Address:</t>
  </si>
  <si>
    <t>City:</t>
  </si>
  <si>
    <t>State:</t>
  </si>
  <si>
    <t>Zip Code:</t>
  </si>
  <si>
    <t xml:space="preserve">    (25% of Total Overall Rating Score Points)</t>
  </si>
  <si>
    <t>Percentage pass rate =&gt;</t>
  </si>
  <si>
    <t>Passing score =&gt;</t>
  </si>
  <si>
    <t>Total Overall Rating Score Points</t>
  </si>
  <si>
    <t>Checklist Item (verified via plans and/or site data)</t>
  </si>
  <si>
    <t>Checklist Item instructions</t>
  </si>
  <si>
    <t>REM/Rate pages</t>
  </si>
  <si>
    <t>Binary: "N/A", "Satisfactory" or "Unsatisfactory"
Severity:  "N/A", "Satisfactory" or if incorrect, 1 Low, 2 Medium, 3 High</t>
  </si>
  <si>
    <t>Frequency</t>
  </si>
  <si>
    <t>Importance</t>
  </si>
  <si>
    <t>(2*I)+F</t>
  </si>
  <si>
    <t>Binary Multiplier</t>
  </si>
  <si>
    <t>((2*I)+F)* Binary Multiplier</t>
  </si>
  <si>
    <t>Comments</t>
  </si>
  <si>
    <t>Composite score of "Overall Rating Score" x "Severity Score"</t>
  </si>
  <si>
    <t>Climate location correct</t>
  </si>
  <si>
    <t>Site Information</t>
  </si>
  <si>
    <t>Utility rates are correct and complete</t>
  </si>
  <si>
    <t>Utility rates can have an impact on the dollar amount of the energy savings potential of the house. Utility rates documented in rating file should be close to the utility service provider's rates. 
SCORING:  
Satisfactory:  when correct
1:  error with one utility
2:  errors with both utilities</t>
  </si>
  <si>
    <t>Conditioned Floor Area</t>
  </si>
  <si>
    <t>Verify that the Conditioned Floor Area which is entered into the software corresponds with plans and/or field data collected by the Rater/RFI for the actual condition of the rated home. 
SCORING:
Satisfactory:  CFA varies by +/- &lt;5%
1:  CFA varies by +/- 5%-10%
2:  CFA varies by +/- &gt;10%-20%
3:  CFA varies by +/- &gt;20%</t>
  </si>
  <si>
    <t>Building Information</t>
  </si>
  <si>
    <t>Infiltration Volume</t>
  </si>
  <si>
    <t>Verify that the Infiltration Volume which is entered into the software corresponds with plans and/or field data collected by the Rater/RFI for the actual condition of the rated home.
SCORING:
Satisfactory:  Infiltration Volume varies by +/- &lt;5%
1:  Infiltration Volume varies by +/- 5%-10%
2:  Infiltration Volume varies by +/- &gt;10%-20%
3:  Infiltration Volume varies by +/- &gt;20%</t>
  </si>
  <si>
    <t>Number of floors, including walkout basement</t>
  </si>
  <si>
    <t>Confirm that the number of building stories corresponds with the number identified by the Rater/RFI on site or plans. If there is a discrepancy between the plans and what the Rater/RFI identified versus what was modeled, the information gathered by the Rater/RFI shall be used as it can be more easily confirmed.
SCORING:  "Satisfactory" when correct or "Unsatisfactory" when incorrect.</t>
  </si>
  <si>
    <t>Number of bedrooms</t>
  </si>
  <si>
    <t>Confirm that the number of bedrooms corresponds with the number identified by the Rater/RFI on site or plans. If there is a discrepancy between the plans and what the Rater/RFI identified versus what was modeled, the information gathered by the Rater/RFI shall be used as it can be more easily confirmed.
SCORING:  "Satisfactory" when correct or "Unsatisfactory" when incorrect.</t>
  </si>
  <si>
    <t>Foundation Type(s)</t>
  </si>
  <si>
    <t>Confirm that the foundation type which is entered into the software corresponds with plans and/or field data collected by the Rater/RFI on site for the actual condition of the rated home.
SCORING:  "Satisfactory" when correct or "Unsatisfactory" when incorrect.</t>
  </si>
  <si>
    <t>Building Information/Foundation Walls/Slab Floors/Floors</t>
  </si>
  <si>
    <t>Foundation Walls</t>
  </si>
  <si>
    <t>Slab Floors</t>
  </si>
  <si>
    <t>Framed Floors</t>
  </si>
  <si>
    <t>Floors</t>
  </si>
  <si>
    <t>Above-Grade Walls</t>
  </si>
  <si>
    <t>Above Grade Walls</t>
  </si>
  <si>
    <t>Windows (and Glass Doors)</t>
  </si>
  <si>
    <t>Windows and Glass Doors</t>
  </si>
  <si>
    <t>Doors (opaque)</t>
  </si>
  <si>
    <t>Doors</t>
  </si>
  <si>
    <t>Ceilings</t>
  </si>
  <si>
    <t>Radiant Barriers and Roof Properties</t>
  </si>
  <si>
    <t>Confirm that roof properties (exterior color, radiant barrier, clay tile or concrete roofing, and sub-tile ventilation) which are entered into the software correspond with plans and/or field data collected by the Rater/RFI for the actual condition of the rated home.
*Verify that, in general, areas of pitched roofs are greater than the flat ceiling area and also that the attic assembly is handled properly in the software for sealed and unsealed attic conditions.
*Verify whether the radiant barrier material is in contact with another material other than roof trusses (e.g. foam insulation is sprayed to the inside of the radiant barrier material if on the underside of the roof sheathing). If so, then the radiant barrier material will most likely not operate as intended and the radiant barrier checkbox should not be selected in the rating software.
SCORING:  "Satisfactory" when correct and "Unsatisfactory" when incorrect.
GUIDANCE:
*Roof Type - Value in software corresponds with supporting docs or onsite verification
*Surface Color - Value in software corresponds with supporting docs or onsite verification</t>
  </si>
  <si>
    <t>Skylights</t>
  </si>
  <si>
    <t>Heating System</t>
  </si>
  <si>
    <t>Mechanical Equipment/GSHP Well</t>
  </si>
  <si>
    <t>Cooling System</t>
  </si>
  <si>
    <t>Thermostat Type</t>
  </si>
  <si>
    <t>Mechanical Equipment</t>
  </si>
  <si>
    <t>Water Heating Systems</t>
  </si>
  <si>
    <t>Hot Water Distribution</t>
  </si>
  <si>
    <t>DHW Efficiencies</t>
  </si>
  <si>
    <t>Duct Systems</t>
  </si>
  <si>
    <t>Duct Leakage Test Results</t>
  </si>
  <si>
    <t>Envelope Leakage Test Results</t>
  </si>
  <si>
    <t>Infiltration/Ventilation</t>
  </si>
  <si>
    <t>Ventilation Systems</t>
  </si>
  <si>
    <t>Refrigerators</t>
  </si>
  <si>
    <t>Lights and Appliances</t>
  </si>
  <si>
    <t>Dishwashers</t>
  </si>
  <si>
    <t>Range/Oven Fuel, Induction and Convection</t>
  </si>
  <si>
    <t>Clothes Dryers</t>
  </si>
  <si>
    <t>Clothes Washers</t>
  </si>
  <si>
    <t>Lighting types and percentages</t>
  </si>
  <si>
    <t>For file review, photo documentation of every single fixture would be onerous. But the Rater/RFI should be able to provide some documentation in the form of builder spec sheet, purchase order, or one or more photos representing the lighting that is typical throughout the house.
SCORING:
Satisfactory:  Interior, exterior, and garage lighting percentages per location are within +/- 5%
1:  Interior, exterior, and garage lighting percentages per location are incorrect by +/- &gt;5%-10%
2:  Interior, exterior, and garage lighting percentages per location are incorrect by +/- &gt;10%-20%
3:  Interior, exterior, and garage lighting percentages per location are incorrect by +/- &gt;20%</t>
  </si>
  <si>
    <t>Ceiling Fan CFM/Watt</t>
  </si>
  <si>
    <t>Ceiling Fan efficiency can be difficult to document. If the Rater/RFI is using anything other than defaults, they should provide supporting documentation (such as manufacturer spec sheet or photo of model # that can be matched with ENERGY STAR published efficiencies).
SCORING:  "Satisfactory" when correct or "Unsatisfactory" when incorrect.
GUIDANCE:
*If modeled, confirm that the number of ceiling fans is at least #bdrms+1 AND CFM/watt average is within 15%. 
*If not modeled, confrim that there are either no ceiling fans or the number of ceiling fans is less than #bdrms+1.</t>
  </si>
  <si>
    <t>Interior Mass entries</t>
  </si>
  <si>
    <t>Interior mass entries can be verified against architectural plans and/or field photos. Confirm that the interior mass entries correspond with those identified by the Rater/RFI on site or plans. 
SCORING:  "Satisfactory" when correct or "Unsatisfactory" when incorrect.
GUIDANCE:
Satisfactory:  Thermal Mass Type correct, Location correct, Area within 10%, and Thickness within 10%.</t>
  </si>
  <si>
    <t>Interior Mass</t>
  </si>
  <si>
    <t>Active Solar Systems</t>
  </si>
  <si>
    <t>Supporting documentation for Active Solar System (solar hot water and/or air system) should include photos and/or manufacturer’s data provided by the installer or builder. Confirm that the active solar system entries correspond with those identified by the Rater/RFI on site or plans. 
SCORING:  "Satisfactory" when correct or "Unsatisfactory" when incorrect. 
GUIDANCE:
Satisfactory:  Active Solar System Type correct, Collector Loop Type correct, Collector Type correct, Collector Orientation within 45 degrees, Collector Area within 10%, Collector Tilt within 10%, and Storage Volume within 10%.</t>
  </si>
  <si>
    <t>Active Solar</t>
  </si>
  <si>
    <t>Photovoltaic Energy Systems</t>
  </si>
  <si>
    <t>Supporting documentation for Photovoltaic Energy Systems (on-site power production) should include photos and/or manufacturer’s data provided by the installer or builder. Confirm that the photovoltaic energy system entries correspond with those identified by the Rater/RFI on site or plans. 
SCORING:  "Satisfactory" when correct or "Unsatisfactory" when incorrect. 
GUIDANCE:
Satisfactory:  Photovoltaic Energy Systems Array Orientation within 45 degrees, Array Area within 10%, Array Peak Power within 10%, Array Tilt within 10%, and Inverter Efficiency within 5%.</t>
  </si>
  <si>
    <t>Photovoltaics</t>
  </si>
  <si>
    <t>Sunspace entries</t>
  </si>
  <si>
    <t>Sunspace</t>
  </si>
  <si>
    <t xml:space="preserve"> </t>
  </si>
  <si>
    <t>Ekotrope pages</t>
  </si>
  <si>
    <t>Project Header Page</t>
  </si>
  <si>
    <t>Utility Rates</t>
  </si>
  <si>
    <t>General Info</t>
  </si>
  <si>
    <t>Slabs</t>
  </si>
  <si>
    <t>Slab</t>
  </si>
  <si>
    <t>Framed Floor</t>
  </si>
  <si>
    <t>Foundation Wall</t>
  </si>
  <si>
    <t>Slab/Framed Floor/Foundation Wall</t>
  </si>
  <si>
    <t>Ceilings/Roofs</t>
  </si>
  <si>
    <t>Ceiling/Roof</t>
  </si>
  <si>
    <t>Opaque Doors</t>
  </si>
  <si>
    <t>Opaque Door</t>
  </si>
  <si>
    <t>Window or Glass Door</t>
  </si>
  <si>
    <t>Skylight</t>
  </si>
  <si>
    <t>Distribution Systems</t>
  </si>
  <si>
    <t>Mechanical Ventilation/Natural Ventilation</t>
  </si>
  <si>
    <t>Ceiling Fans</t>
  </si>
  <si>
    <t>Climate Control</t>
  </si>
  <si>
    <t>Water</t>
  </si>
  <si>
    <t>Lighting locations, types and percentages</t>
  </si>
  <si>
    <t>Lighting</t>
  </si>
  <si>
    <t>Kitchen Appliances</t>
  </si>
  <si>
    <t>Range/Oven Fuel, Convection and Induction</t>
  </si>
  <si>
    <t>Infiltration</t>
  </si>
  <si>
    <t>Infiltration:  Air Sealing</t>
  </si>
  <si>
    <t>Onsite Generation</t>
  </si>
  <si>
    <t>Supporting documentation for Solar Photovoltaic or Wind Energy Systems (Onsite Generation) should include photos and/or manufacturer’s data provided by the installer or builder. Confirm that the photovoltaic energy system entries correspond with those identified by the Rater/RFI on site or plans. 
SCORING:  "Satisfactory" when correct or "Unsatisfactory" when incorrect. 
GUIDANCE:
Satisfactory:  Photovoltaic Energy Systems Array Orientation within 45 degrees, Array Area within 10%, Array Peak Power within 10%, Array Tilt within 10%, and Inverter Efficiency within 5%.</t>
  </si>
  <si>
    <t>EnergyGauge pages</t>
  </si>
  <si>
    <t>Project</t>
  </si>
  <si>
    <t>Number of stories</t>
  </si>
  <si>
    <t>Climate</t>
  </si>
  <si>
    <t>Spaces</t>
  </si>
  <si>
    <t>Roof/Attic Structure</t>
  </si>
  <si>
    <t>Roof</t>
  </si>
  <si>
    <t>Walls</t>
  </si>
  <si>
    <t>Windows</t>
  </si>
  <si>
    <t>Sunsp.</t>
  </si>
  <si>
    <t>Interior mass entries can be verified against architectural plans and/or field photos. Confirm that the interior mass entries correspond with those identified by the Rater/RFI on site or plans. 
SCORING:  "Satisfactory" when correct or "Unsatisfactory" when incorrect.
GUIDANCE:
*Added Mass Type correct, Space Name correct, Area within 10%, and Thickness within 10%.
*Value in software corresponds with supporting docs or onsite verification.</t>
  </si>
  <si>
    <t>Mass</t>
  </si>
  <si>
    <t>Cool/Well Pumps</t>
  </si>
  <si>
    <t>Heat/Well Pumps</t>
  </si>
  <si>
    <t>Ducts</t>
  </si>
  <si>
    <t>Mvent/Cool</t>
  </si>
  <si>
    <t>Water Heating &amp; Hot Water Distribution Systems</t>
  </si>
  <si>
    <t>Hot Water</t>
  </si>
  <si>
    <t>Solar Hot Water Systems</t>
  </si>
  <si>
    <t>Supporting documentation for Solar Hot Water System (solar hot water and/or air system) should include photos and/or manufacturer’s data provided by the installer or builder. Confirm that the Solar Hot Water System entries correspond with those identified by the Rater/RFI on site or plans. 
SCORING:  "Satisfactory" when correct or "Unsatisfactory" when incorrect. 
GUIDANCE:
Satisfactory:  Solar Hot Water System Type correct, Collector Loop Type correct, Collector Type correct, Collector Orientation within 45 degrees, Collector Area within 10%, Collector Tilt within 10%, and Storage Volume within 10%.</t>
  </si>
  <si>
    <t>Thermostat Schedules</t>
  </si>
  <si>
    <t>Temps</t>
  </si>
  <si>
    <t>PV</t>
  </si>
  <si>
    <t>Clothes Washer</t>
  </si>
  <si>
    <t>Dryers</t>
  </si>
  <si>
    <t>Ranges</t>
  </si>
  <si>
    <t>Lighting types, locations and quantities</t>
  </si>
  <si>
    <t>Hard-Wired Lighting</t>
  </si>
  <si>
    <t>Fans</t>
  </si>
  <si>
    <t>Item</t>
  </si>
  <si>
    <t>Candidate Name:</t>
  </si>
  <si>
    <t>Evaluation Type:</t>
  </si>
  <si>
    <t>Unsatisfactory</t>
  </si>
  <si>
    <t>Satisfactory</t>
  </si>
  <si>
    <t>Flow Grid:  If Used, Correctly Measured Blower Fan Airflow</t>
  </si>
  <si>
    <t>SELECT TEST METHOD</t>
  </si>
  <si>
    <t>WEIGH-IN:</t>
  </si>
  <si>
    <t>N/A</t>
  </si>
  <si>
    <t>INSERT PHOTOS or ADD NOTES</t>
  </si>
  <si>
    <t>Severity or Binary</t>
  </si>
  <si>
    <t>Type of QA</t>
  </si>
  <si>
    <t>QAD Involved in Rating?</t>
  </si>
  <si>
    <t>HVAC Qi</t>
  </si>
  <si>
    <t>No</t>
  </si>
  <si>
    <t>SF</t>
  </si>
  <si>
    <t>Yes</t>
  </si>
  <si>
    <t>MF</t>
  </si>
  <si>
    <t>Ridealong Redo Final Field</t>
  </si>
  <si>
    <t>Ridealong Initial Final Field</t>
  </si>
  <si>
    <t>Fan Airflow</t>
  </si>
  <si>
    <t>Flow Hood:  If Used, Correctly Measured Blower Fan Airflow</t>
  </si>
  <si>
    <t>Pressure Matching:  If Used, Correctly Measured Blower Fan Airflow</t>
  </si>
  <si>
    <t>OEM Static Pressure Table Method:  If Used, Correctly Measured Blower Fan Airflow</t>
  </si>
  <si>
    <t>Fan Watt</t>
  </si>
  <si>
    <t>Plug-in Watt Meter:  If Used, Correctly Measured Blower Fan Watt Draw</t>
  </si>
  <si>
    <t>Clamp-on Watt Meter:  If Used, Correctly Measured Blower Fan Watt Draw</t>
  </si>
  <si>
    <t>Utility Meter:  If Used, Correctly Measured Blower Fan Watt Draw</t>
  </si>
  <si>
    <t>Refrigerant Charge</t>
  </si>
  <si>
    <t>NON-INVASIVE:</t>
  </si>
  <si>
    <t>Rim/Band Joist</t>
  </si>
  <si>
    <t>How frequently* is this item performed by the Rater?
1 = Never
2 = Occasionally
3 = Fairly Often
4 = Very Often
* Frequency within a single home energy rating, or an item that is found in all, if not almost all, homes.</t>
  </si>
  <si>
    <t>How important* is this item to the performance of the rating?
1 = Not important
2 = Somewhat important
3 = Important
4 = Very important
* Importance to the rating itself as well as administrative requirements required for each rating</t>
  </si>
  <si>
    <t>NOTE, if an item is wrong, points are added.  Therefore, lower scores are better.
Overall rating score = 2*Importance + Frequency
(per NREL Multifamily Standard Work Specifications)</t>
  </si>
  <si>
    <r>
      <t xml:space="preserve">For each window, confirm that the window types, U-values, SHGCs, areas, orientations, overhangs, shading and wall assignments which are entered into the software correspond with plans and/or field data collected by the Rater/RFI for the actual condition of the rated home.  
</t>
    </r>
    <r>
      <rPr>
        <u/>
        <sz val="12"/>
        <color rgb="FF000000"/>
        <rFont val="Calibri"/>
        <family val="2"/>
        <scheme val="minor"/>
      </rPr>
      <t>Appendix B states</t>
    </r>
    <r>
      <rPr>
        <sz val="12"/>
        <color rgb="FF000000"/>
        <rFont val="Calibri"/>
        <family val="2"/>
        <scheme val="minor"/>
      </rPr>
      <t xml:space="preserve">, "Each unique window type and U-value combination shall be calculated separately."
*If the windows are all of the same type, but only vary in size, it is acceptable to group window areas by orientation. However, be sure that these groupings are broken out by shading if not all shaded the same (e.g. some windows on the back of the house are shaded by a porch overhang while some are not).
*Lastly, where some software allows for an automatic rotation of the orientation of a house, the “front” of the house can easily be lost. For this reason, it is best practice to include the word “front” in the label of at least one of the windows on the front of the house.
</t>
    </r>
    <r>
      <rPr>
        <i/>
        <sz val="12"/>
        <color rgb="FF000000"/>
        <rFont val="Calibri"/>
        <family val="2"/>
        <scheme val="minor"/>
      </rPr>
      <t>SCORING:</t>
    </r>
    <r>
      <rPr>
        <sz val="12"/>
        <color rgb="FF000000"/>
        <rFont val="Calibri"/>
        <family val="2"/>
        <scheme val="minor"/>
      </rPr>
      <t xml:space="preserve">  
Satisfactory:  No errors in window modeling
1:  one to four minor errors (listed below) in window modeling (accumulated errors of all windows [individual or grouped])
2:  five to ten minor errors (listed below) in window modeling OR one to three major errors in window modeling (accumulated errors of all windows [individual or grouped])
3:  eleven or more minor errors (listed below) in window modeling OR four or more major errors in window modeling (accumulated errors of all windows [individual or grouped])
</t>
    </r>
    <r>
      <rPr>
        <i/>
        <sz val="12"/>
        <color rgb="FF000000"/>
        <rFont val="Calibri"/>
        <family val="2"/>
        <scheme val="minor"/>
      </rPr>
      <t xml:space="preserve">Minor Window Modeling Errors:
</t>
    </r>
    <r>
      <rPr>
        <sz val="12"/>
        <color rgb="FF000000"/>
        <rFont val="Calibri"/>
        <family val="2"/>
        <scheme val="minor"/>
      </rPr>
      <t xml:space="preserve">* U-Value off by 0.02 to 0.04
* SHGC off by 0.02 to 0.04
* Surface Area of each window off by 5% to 10%
* Overhangs greater than 1' not modeled (whether this is for soffits, porchs, decks, etc.) or depth/top/bottom height errors &gt; 1' in these values
</t>
    </r>
    <r>
      <rPr>
        <i/>
        <sz val="12"/>
        <color rgb="FF000000"/>
        <rFont val="Calibri"/>
        <family val="2"/>
        <scheme val="minor"/>
      </rPr>
      <t>Major Window Modeling Errors:</t>
    </r>
    <r>
      <rPr>
        <sz val="12"/>
        <color rgb="FF000000"/>
        <rFont val="Calibri"/>
        <family val="2"/>
        <scheme val="minor"/>
      </rPr>
      <t xml:space="preserve">
* U-Value off by 0.05 or greater
* SHGC off by 0.05 or greater
* Surface Area of each window off by &gt;10%
* Assigns Window to incorrect orientation
* Assigns Window to incorrect wall</t>
    </r>
  </si>
  <si>
    <t>For each window, confirm that the wall assignments, orientations, # windows, U-Factors, SHGCs, window characteristics, overhangs, areas, shading and screens which are entered into the software correspond with plans and/or field data collected by the Rater/RFI for the actual condition of the rated home.
Appendix B states:  "Each unique window type and U-value combination shall be calculated separately."
*If the windows are all of the same type, but only vary in size, it is acceptable to group window areas by orientation. However, be sure that these groupings are broken out by shading if not all shaded the same (e.g. some windows on the back of the house are shaded by a porch overhang while some are not).
*Lastly, where some software allows for an automatic rotation of the orientation of a house, the “front” of the house can easily be lost. For this reason, it is best practice to include the word “front” in the label of at least one of the windows on the front of the house.
SCORING:  
Satisfactory:  No errors in window modeling
1:  one to four minor errors (listed below) in window modeling (accumulated errors of all windows [individual or grouped])
2:  five to ten minor errors (listed below) in window modeling OR one to three major errors in window modeling (accumulated errors of all windows [individual or grouped])
3:  eleven or more minor errors (listed below) in window modeling OR four or more major errors in window modeling (accumulated errors of all windows [individual or grouped])
Minor Window Modeling Errors:
* U-Value off by 0.02 to 0.04
* SHGC off by 0.02 to 0.04
* Overhangs greater than 1' not modeled (whether this is for soffits, porchs, decks, etc.) or depth/top/bottom height errors &gt; 1' in these values
* Window Area Data of each modeled window off by 5% to 10%
* Shades and Screens incorrectly modeled
Major Window Modeling Errors:
* Window assigned to incorrect wall
* U-Value off by 0.05 or greater
* SHGC off by 0.05 or greater
* Window assigned to incorrect orientation
* Window Characteristics incorrectly modeled
* Window Area Data of each modeled window off by greater than 10%</t>
  </si>
  <si>
    <r>
      <t xml:space="preserve">Supporting Documentation; </t>
    </r>
    <r>
      <rPr>
        <i/>
        <sz val="12"/>
        <color rgb="FF000000"/>
        <rFont val="Calibri"/>
        <family val="2"/>
        <scheme val="minor"/>
      </rPr>
      <t>General Info</t>
    </r>
  </si>
  <si>
    <r>
      <t xml:space="preserve">For each window, confirm that the window types, U-values, SHGCs, areas, orientations, overhangs, shading and wall assignments which are entered into the software correspond with plans and/or field data collected by the Rater/RFI for the actual condition of the rated home.  
Appendix B states, "Each unique window type and U-value combination shall be calculated separately."
*If the windows are all of the same type, but only vary in size, it is acceptable to group window areas by orientation. However, be sure that these groupings are broken out by shading if not all shaded the same (e.g. some windows on the back of the house are shaded by a porch overhang while some are not).
*Lastly, where some software allows for an automatic rotation of the orientation of a house, the “front” of the house can easily be lost. For this reason, it is best practice to include the word “front” in the label of at least one of the windows on the front of the house.
</t>
    </r>
    <r>
      <rPr>
        <i/>
        <sz val="12"/>
        <color rgb="FF000000"/>
        <rFont val="Calibri"/>
        <family val="2"/>
        <scheme val="minor"/>
      </rPr>
      <t>SCORING:</t>
    </r>
    <r>
      <rPr>
        <sz val="12"/>
        <color rgb="FF000000"/>
        <rFont val="Calibri"/>
        <family val="2"/>
        <scheme val="minor"/>
      </rPr>
      <t xml:space="preserve">  
Satisfactory:  No errors in window modeling
1:  one to four minor errors (listed below) in window modeling (accumulated errors of all windows [individual or grouped])
2:  five to ten minor errors (listed below) in window modeling OR one to three major errors in window modeling (accumulated errors of all windows [individual or grouped])
3:  eleven or more minor errors (listed below) in window modeling OR four or more major errors in window modeling (accumulated errors of all windows [individual or grouped])
</t>
    </r>
    <r>
      <rPr>
        <i/>
        <sz val="12"/>
        <color rgb="FF000000"/>
        <rFont val="Calibri"/>
        <family val="2"/>
        <scheme val="minor"/>
      </rPr>
      <t xml:space="preserve">Minor Window Modeling Errors:
</t>
    </r>
    <r>
      <rPr>
        <sz val="12"/>
        <color rgb="FF000000"/>
        <rFont val="Calibri"/>
        <family val="2"/>
        <scheme val="minor"/>
      </rPr>
      <t xml:space="preserve">* U-Value off by 0.02 to 0.04
* SHGC off by 0.02 to 0.04
* Surface Area of each window off by 5% to 10%
* Overhangs greater than 1' not modeled (whether this is for soffits, porchs, decks, etc.) or depth/top/bottom height errors &gt; 1' in these values
</t>
    </r>
    <r>
      <rPr>
        <i/>
        <sz val="12"/>
        <color rgb="FF000000"/>
        <rFont val="Calibri"/>
        <family val="2"/>
        <scheme val="minor"/>
      </rPr>
      <t>Major Window Modeling Errors:</t>
    </r>
    <r>
      <rPr>
        <sz val="12"/>
        <color rgb="FF000000"/>
        <rFont val="Calibri"/>
        <family val="2"/>
        <scheme val="minor"/>
      </rPr>
      <t xml:space="preserve">
* U-Value off by 0.05 or greater
* SHGC off by 0.05 or greater
* Surface Area of each window off by &gt;10%
* Assigns Window to incorrect orientation
* Assigns Window to incorrect wall</t>
    </r>
  </si>
  <si>
    <t>Sunspace entries can be verified against architectural plans and/or field photos. Confirm that the sunspace entries correspond with those identified by the Rater/RFI on site or plans. 
SCORING:  "Satisfactory" when correct or "Unsatisfactory" when incorrect.
GUIDANCE:
Satisfactory (ALL that apply):  Sunspace Roof Area, Exterior Wall Area, and Subgrade Wall Area within 10%. Sunspace Roof Insulation, Exterior Wall Insulation, and Subgrade Wall Insulation within 10%. Sunspace Common Wall Properties entries, Floor entries, and Sunspace Interior Mass Properties entries within 10%. Sunspace Window Properties entries and Skylight Properties entries within 10%.</t>
  </si>
  <si>
    <t>Grading:</t>
  </si>
  <si>
    <t>Remote Redo Final Field</t>
  </si>
  <si>
    <t>Remote Initial Final Field</t>
  </si>
  <si>
    <t>Remote Pre-Drywall Field</t>
  </si>
  <si>
    <t>Blind Final Field</t>
  </si>
  <si>
    <t>Blind Pre-Drywall Field</t>
  </si>
  <si>
    <t>Ridealong Pre-Drywall Field</t>
  </si>
  <si>
    <t>Climate location can have an impact on the HERS Index for several reasons. Climate location of the rating file must correspond with the house's physical location.  
SCORING:  "Satisfactory" when correct or "Unsatisfactory" when incorrect.</t>
  </si>
  <si>
    <t>For space heating systems, confirm that system types and subtypes, number of units, and blocks/spaces which are entered into the software correspond with plans and/or field data collected by the Rater/RFI for the actual condition of the rated home. For space heating systems, confirm that efficiencies and output capacities which are entered into the software correspond with what is shown on AHRI certificates or OEM data.
* Air Handlers are part of the duct system. For software that does not otherwise capture heating/cooling equipment location, make sure air handler locations are captured in the duct location entries.
* Heating fuels are described in equipment definitions, and should correspond with the fuels/rates defined for the building as a whole.
* For split refrigerant systems, capacity is a function of both the inside and outside coil(s). AHRI requires both model numbers to define equipment efficiency and capacity.
* If both coils are from the same manufacturer, OEM matching tables usually provide the values.
* For non-split systems, nameplate photographs typically have full specifications listed.
* Ground source heat pumps will have different efficiencies depending on whether they’re closed-loop (brine) systems or open-loop (water source) systems. OEM charts usually list all options.
* GSHP pump energy: electrical consumption by the pumps can have a notable impact on system efficiency. Water source heat pumps (open-loop) typically use higher wattage pumps than those used for closed-loop heat pumps. Variable speed pumps may have varying wattage. Refer to manufacturer’s specs to determine wattage based on flow settings.
* GSHP Wells: confirm that well type, number of wells, well depth and loop flow which are entered into the software correspond with the plans for projected ratings, and/or correspond with site data collected by the Rater/RFI in the field for the actual condition of the house being rated.
SCORING:
Satisfactory:  No errors in heating system modeling
1:  one to two minor errors in heating modeling (listed below) (this is per modeled system)
2:  three to four minor errors (listed below) in heating modeling OR one to two major errors in heating modeling (this is per modeled system)
3:  five or more minor errors (listed below) OR three or more major errors in heating modeling (listed below) (this is per modeled system)
Minor Heating Modeling Errors:
* Modeled AFUE or HSPF value off by 1% to 2% from AHRI Certificate or supporting docs. Modeled COP value off by 5% to 10% from AHRI Certificate or supporting docs.
* Modeled output capacity off by 2 kBtu/h to 5 kBtu/h from AHRI Certificate or supporting docs
* Incorrect location identified for Heating System
Major Heating Modeling Errors:
* Incorrect equipment type identified
* Incorrect equipment subtype identified
* Modeled AFUE or HSPF value off by greater than 2% from AHRI Certificate or supporting docs. Modeled COP value off by greater than 10% from AHRI Certificate or supporting docs
* Modeled output capacity off by greater than 5 kBtu/h from AHRI Certificate or supporting docs
* Incorrect Blocks/Spaces identified</t>
  </si>
  <si>
    <t>For each duct system, confirm that duct insulation R-values, duct surface areas, locations, # of returns and assigned heating/cooling equipment which are entered into the software correspond with plans and/or field data collected by the Rater/RFI for the actual condition of the rated home.
*Some duct locations are not shown on plans. Verify that percentages seem reasonable for the market and housing type.
*Using rating software to estimate surface area is appropriate for most ducted systems.  Any entered duct surface areas that deviate significantly from a software estimate (e.g. the small surface area of high-velocity ducts) should be documented in notes and/or photographs.
SCORING:
Satisfactory:  No errors in Duct System modeling
1:  one to two minor errors in Duct System modeling (listed below) (this is per modeled system)
2:  three to four minor errors (listed below) in Duct System modeling OR one to two major errors in Duct System modeling (this is per modeled system)
3:  five or more minor errors (listed below) OR three or more major errors in Duct System modeling (listed below) (this is per modeled system)
Minor Duct Systems Modeling Errors:
* Duct Insulation R-Value off by 5% - 10%
* Duct System Square Feet Served off 2% to 5%
* # of Ducted Returns off by 1
* Supply and Return Duct Area off by 5% - 10%
* Duct Location or Supply/Return percentages listed as correct location but incorrect Duct Condition
Major Duct Systems Modeling Errors:
* Duct Insulation R-Value off by &gt;10%
* Incorrect field test status identified (Untested, Tested, Sampled)
* Incorrect Supply or Return Duct R-Value Identified
* Duct System Square Feet Served off by &gt;5%
* # of Ducted Returns off by 2 or more
* Supply and Return Duct Area off by &gt;10%
* Duct Location or Supply/Return percentages listed as incorrect location
* Incorrect Assignment of which Heating and Cooling Equipment Served by Duct System</t>
  </si>
  <si>
    <t>Programmable vs. non-programmable thermostats:  In most cases, all the thermostats in a house will be of the same type.  When different HVAC systems have different types of thermostats, default to non-programmable, unless the programmable system(s) are clearly dominant for controlling the heating/cooling loads.
SCORING:  "Satisfactory" when correct or "Unsatisfactory" when incorrect.</t>
  </si>
  <si>
    <t>Ceiling Fan efficiency can be difficult to document. If the HERS Modeler is using anything other than defaults, they should obtain supporting documentation (such as manufacturer spec sheet or photo of model # that can be matched with ENERGY STAR published efficiencies).
SCORING:  "Satisfactory" when correct or "Unsatisfactory" when incorrect.
GUIDANCE:
*If modeled, confirm that the number of ceiling fans is at least #bdrms+1 AND CFM/watt average is within 15%. 
*If not modeled, confirm that there are either no ceiling fans or the number of ceiling fans is less than #bdrms+1.</t>
  </si>
  <si>
    <t>Confirm that the number of building stories corresponds with the number identified by the Rater/RFI on site or plans.
SCORING:  "Satisfactory" when correct or "Unsatisfactory" when incorrect.</t>
  </si>
  <si>
    <t>Confirm that the number of bedrooms corresponds with the number identified by the Rater/RFI on site or plans. 
SCORING:  "Satisfactory" when correct or "Unsatisfactory" when incorrect.</t>
  </si>
  <si>
    <t>For all foundation walls, confirm that the foundation wall types, thicknesses &amp; studs; insulation R-values, grades &amp; dimensions; lengths &amp; heights; heights above &amp; depths below grade; and locations which are entered into the software correspond with plans and/or field data collected by the Rater/RFI for the actual condition of the rated home.
*Be sure that where multiple foundation wall types exist, they are handled separately, including where their “location” with respect to conditioned areas of the home may vary between wall types and within the same wall type.
SCORING:  "Satisfactory" when correct or "Unsatisfactory" when incorrect. 
GUIDANCE:
*R-Value and Grading - Within ANSI/RESNET/ICC 301-2019 Appendix A:  depth/void variance for insulation type and grade identified
*Height/Depth Values -value within 1' 
*Exterior Perimeter - value within 5% 
*Enclosure - Value in software corresponds with supporting docs or onsite verification
*Exposure - Value in software corresponds with supporting docs or onsite verification</t>
  </si>
  <si>
    <t>For each slab type, confirm that the area, perimeters, depth below grade, floor covering (and R-value), exposures, insulation type, grade and R-values which are entered into the software correspond with plans and/or field data collected by the Rater/RFI for the actual condition of the rated home.
*Slab Floors are handled differently in the modeling software based on their exposure and depth below-grade. Slab floors should be separately modeled as covered or exposed. The software provide guidance on how each exposure and location condition is to be handled.
SCORING:  "Satisfactory" when correct or "Unsatisfactory" when incorrect.
GUIDANCE:
*R-Value and Grading - Rater/RFI is within ANSI/RESNET/ICC 301-2019 Appendix A depth/void variance for insulation type and grade identified
*Slab Surface Area -value within 10% 
*Depth/Perimeter Values - value within 1' 
*Floor covering correct for each slab section
*Covering R-Value - Value in software corresponds with supporting docs or onsite verification
*Grade - Value in software corresponds with supporting docs or onsite verification
*Exposure - Value in software corresponds with supporting docs or onsite verification</t>
  </si>
  <si>
    <t>This refers to Framed Floors that separate conditioned from unconditioned space (i.e., framed floors over unconditioned crawl spaces or basements, over unconditioned garages, over porches, or cantilevers over ambient outdoor conditions); not framed floors between stories inside the thermal envelope. For all framed floors, confirm that the areas, types, exposures, floor coverings (and R-values), insulation types and R-values which are entered into the software correspond with plans and/or field data collected by the Rater/RFI for the actual condition of the rated home. Framed floors should be separately modeled as covered or exposed.
*Be sure that where multiple framed floor types exist, they are handled separately, including where their “location” with respect to conditioned areas of the home may vary between framed floor types and within the same type.
SCORING:  "Satisfactory" when correct or "Unsatisfactory" when incorrect.
GUIDANCE:
* R-Value and Grading - Within ANSI/RESNET/ICC 301-2019 Appendix A:  depth/void variance for insulation type and grade identified
* Framed Floor Surface Area - value within 10% 
* Exposure - Value in software corresponds with supporting docs or onsite verification
* Floor covering for each framed floor section - Value in software corresponds with supporting docs or onsite verification
* Covering R-Value - If Path Layer, value in software corresponds with supporting docs or onsite verification</t>
  </si>
  <si>
    <t>For all ceiling entries, confirm that ceiling (flat, vaulted/sloped, and/or encapsulated) types, locations, insulation types, R-values, insulation thicknesses, insulation grades, framing spacings and dimensions, gypsum thicknesses, framing factors, ceiling areas and attic exterior areas which are entered into the software correspond with plans and/or field data collected by the Rater/RFI for the actual condition of the rated home.
SCORING:
Satisfactory:  No minor or major errors in ceiling modeling
1:  one to two minor errors in ceiling modeling (listed below)
2:  three to four minor errors (listed below) in ceiling modeling OR one to two major errors in ceiling modeling
3:  five or more minor errors (listed below) OR three or more major errors in ceiling modeling (listed below)
Minor Ceiling Modeling Errors:
* Surface Area of each modeled ceiling off by 2% to 5%
* Incorrect Insulation type modeled 
* Insulation R-Value of each modeled ceiling off by 5% to 10%
* Insulation thickness of each modeled ceiling off by 0.5 to 1.0 inch
* Incorrect Insulation R-values above horizontal attic access or adjacent to vertical attic access modeled
* Incorrect Insulation R-values under attic platforms modeled
* Incorrect Gypsum thickness modeled
Major Ceiling Modeling Errors:
* Incorrect Insulation Grade value modeled (based on ANSI/RESNET/ICC 301-2019 Appendix A depth/void variance for insulation type and grade)
* Incorrect stud depth, spacing, or framing fraction modeled
* Surface Area of each modeled ceiling off by greater than 5%
* Insulation R-Value of each modeled ceiling off by greater than 10%
* Insulation thickness of each modeled ceiling off by greater than 1.0 inch
* Ceiling assembly incorrectly modeled or modeled out of order
* Incorrect Ceiling Type modeled</t>
  </si>
  <si>
    <t>Above Grade Wall</t>
  </si>
  <si>
    <t>Rim Joist</t>
  </si>
  <si>
    <t>RESNET HERS Modeler Practical Evaluation Form---REMRate</t>
  </si>
  <si>
    <t>Version 1.0</t>
  </si>
  <si>
    <t>RESNET HERS Modeler Practical Evaluation Form---Ekotrope</t>
  </si>
  <si>
    <t>RESNET HERS Modeler Practical Evaluation Form---EnergyGauge</t>
  </si>
  <si>
    <t>Date:</t>
  </si>
  <si>
    <t>HERS Modeler Practical Evaluation information</t>
  </si>
  <si>
    <t>Mentor/Instructor Name:</t>
  </si>
  <si>
    <t>Rating Type:</t>
  </si>
  <si>
    <t>Signature of Mentor/Instructor:</t>
  </si>
  <si>
    <r>
      <rPr>
        <vertAlign val="superscript"/>
        <sz val="12"/>
        <color rgb="FF002664"/>
        <rFont val="Calibri"/>
        <family val="2"/>
        <scheme val="minor"/>
      </rPr>
      <t>1</t>
    </r>
    <r>
      <rPr>
        <sz val="12"/>
        <color rgb="FF002664"/>
        <rFont val="Calibri"/>
        <family val="2"/>
        <scheme val="minor"/>
      </rPr>
      <t xml:space="preserve"> It is expected that the Mentor/Instructor will provide sufficiently detailed COMMENTS on any line items scored as </t>
    </r>
    <r>
      <rPr>
        <i/>
        <sz val="12"/>
        <color rgb="FF002664"/>
        <rFont val="Calibri"/>
        <family val="2"/>
        <scheme val="minor"/>
      </rPr>
      <t>Unsatisfactory</t>
    </r>
    <r>
      <rPr>
        <sz val="12"/>
        <color rgb="FF002664"/>
        <rFont val="Calibri"/>
        <family val="2"/>
        <scheme val="minor"/>
      </rPr>
      <t xml:space="preserve"> (Binary) or </t>
    </r>
    <r>
      <rPr>
        <i/>
        <sz val="12"/>
        <color rgb="FF002664"/>
        <rFont val="Calibri"/>
        <family val="2"/>
        <scheme val="minor"/>
      </rPr>
      <t>1, 2, 3</t>
    </r>
    <r>
      <rPr>
        <sz val="12"/>
        <color rgb="FF002664"/>
        <rFont val="Calibri"/>
        <family val="2"/>
        <scheme val="minor"/>
      </rPr>
      <t xml:space="preserve"> (Severity) unless there are alternative adequate means used to communicate these findings in detail. These comments can help the HERS Modeler Candidate learn why an item is incorrect for sake of continual improvement. It is also a best practice to provide positive feedback on "</t>
    </r>
    <r>
      <rPr>
        <i/>
        <sz val="12"/>
        <color rgb="FF002664"/>
        <rFont val="Calibri"/>
        <family val="2"/>
        <scheme val="minor"/>
      </rPr>
      <t>Satisfactory</t>
    </r>
    <r>
      <rPr>
        <sz val="12"/>
        <color rgb="FF002664"/>
        <rFont val="Calibri"/>
        <family val="2"/>
        <scheme val="minor"/>
      </rPr>
      <t>" items as well. This Form can be used to improve the quality of energy modeling by transparency, scrutiny and feedback rather than just a tool to report a HERS Modeler's lack of precision.</t>
    </r>
  </si>
  <si>
    <t>Climate location can have an impact on the HERS Index for several reasons. Climate location of the rating file must correspond with the house's physical location.
SCORING:  "Satisfactory" when correct or "Unsatisfactory" when incorrect.</t>
  </si>
  <si>
    <t>Verify that the door types, R-values, areas, and wall assignments which are entered into the software correspond with plans and/or field data collected by the Rater/RFI for the actual condition of the rated home.
*For new doors, best practice is to collect NFRC labels and photographs. NFRC rating labels often list many configurations of the door, so make sure the entered information matches the specific door type.
SCORING:  "Satisfactory" when correct or "Unsatisfactory" when incorrect.
GUIDANCE:
*Door Type - Value in software corresponds with supporting docs or onsite verification
*R-Value - Supporting docs provided by Rater/RFI OR value listed is consistent with door type identified
*Door Area - QAD value within 10% of Rater/RFI value
*Surface Color - Value in software corresponds with supporting docs or onsite verification
*Wall Assignment - Is correct as long as exposure is correct (to ambient, to garage, etc.) - even if on wrong wall</t>
  </si>
  <si>
    <t>For each skylight, confirm that the types, U-values, SHGCs, pitches, areas, shading, orientations and ceiling assignments which are entered into the software correspond with plans and/or field data collected by the Rater/RFI for the actual condition of the rated home.
SCORING:  "Satisfactory" when correct or "Unsatisfactory" when incorrect.
GUIDANCE:
*Window Area - QAD value within 5% of Rater/RFI value
*SHGC / U-Value - Value in software corresponds with supporting docs or onsite verification
*Roof Assignment / Orientation - Value in software corresponds with supporting docs or onsite verification
*Pitch - Value in software matches roof pitch or within 1 (4/12 instead of 5/12)</t>
  </si>
  <si>
    <t>Programmable vs. non-programmable thermostats: In most cases, all the thermostats in a house will be of the same type. When different HVAC systems have different types of thermostats, default to non-programmable, unless the programmable system(s) are clearly dominant for controlling the heating/cooling loads.
*File review: a photo of the thermostat is sufficient documentation.
SCORING:  "Satisfactory" when correct or "Unsatisfactory" when incorrect.</t>
  </si>
  <si>
    <t>For space cooling systems, confirm that system types, fuel types, locations, performance adjustments, number of units, and setpoint temperatures which are entered into the software are substantiated by plans and/or field data collected by the Rater/RFI for the actual condition of the rated home. Also confirm that output capacities, efficiencies, cooling sensible heat fractions, heat pump fan power and heat pump energy which are entered into the software correspond with what is shown on AHRI certificates or OEM data.
 *Air Handlers are part of the duct system. For software that does not otherwise capture heating/cooling equipment location, make sure air handler locations are captured in the duct location entries.
 *Cooling fuels are described in equipment definitions, and should match the fuels/rates defined for the building as a whole.
 *Photographs of installed air handlers, coils, ductless heads, and outside units will capture type and location.
 *Photographs of meters and tanks can capture fuels used in the home.
 *For split refrigerant systems, capacity is a function of both the inside and outside coil(s). AHRI requires both model numbers to define equipment efficiency and capacity.
 *If both coils are from the same manufacturer, OEM matching tables usually provide the values.
 *For non-split systems, nameplate photographs typically have full specifications listed.
 *Ground source heat pumps will have different efficiencies depending on whether they’re closed-loop (brine) systems or open-loop (water source) systems. OEM charts usually list all options.
 *GSHP pump energy: electrical consumption by the pumps can have a notable impact on system efficiency: Water source heat pumps (open-loop) typically use higher wattage pumps than those used for closed-loop heat pumps. Variable speed pumps may have varying wattage. Refer to manufacturer’s specs to determine wattage based on flow settings.
 *GSHP Wells: confirm that well type, number of wells, well depth and loop flow which are entered into the software correspond with the plans for projected ratings, and/or correspond with site data collected by the Rater/RFI in the field for the actual condition of the house being rated.
SCORING:
Satisfactory:  No errors in cooling system modeling
1:  one to two minor errors in cooling modeling (listed below) (this is per modeled system)
2:  three to four minor errors (listed below) in cooling modeling OR one to two major errors in cooling modeling (this is per modeled system)
3:  five or more minor errors (listed below) OR three or more major errors in cooling modeling (listed below) (this is per modeled system) of either heating, cooling or hot water heating system
Minor Cooling Modeling Errors:
* Modeled SEER/EER value off by 0.5 to 1.0 from AHRI Certificate or supporting docs
* Modeled output capacity off by 2 kBtu/h to 5 kBtu/h from AHRI Certificate or supporting docs
* Incorrect fan motor type modeled
* % Cooling Load Served off by 2% to 5%
* Incorrect location identified for Cooling System
Major Cooling Modeling Errors:
* Incorrect equipment type identified
* Incorrect fuel type identified
* Modeled SEER/EER value off by greater than 1.0 from AHRI Certificate or supporting docs
* Modeled output capacity off by greater than 5 kBtu/h from AHRI Certificate or supporting docs
* % Cooling Load Served off by greater than 5%</t>
  </si>
  <si>
    <t>For space heating systems, confirm that system types, fuel types, locations, performance adjustments, number of units, and setpoint temperatures which are entered into the software are substantiated by plans and/or field data collected by the Rater/RFI for the actual condition of the rated home. Also confirm that output capacities, efficiencies, cooling sensible heat fractions, heating auxiliary electric use, heat pump fan power and heat pump energy which are entered into the software match what is shown on AHRI certificates or OEM data.
* Air Handlers are part of the duct system. For software that does not otherwise capture heating/cooling equipment location, make sure air handler locations are captured in the duct location entries.
* Heating fuels are described in equipment definitions, and should correspond with the fuels/rates defined for the building as a whole.
* Photographs of installed air handlers, boilers, coils, ductless heads, and outside units will capture type and location.
* Photographs of meters and tanks can capture fuels used in the home.
* For split refrigerant systems, capacity is a function of both the inside and outside coil(s). AHRI requires both model numbers to define equipment efficiency and capacity.
* If both coils are from the same manufacturer, OEM matching tables usually provide the values.
* For non-split systems, nameplate photographs typically have full specifications listed.
* Ground source heat pumps will have different efficiencies depending on whether they’re closed-loop (brine) systems or open-loop (water source) systems. OEM charts usually list all options.
* GSHP pump energy: electrical consumption by the pumps can have a notable impact on system efficiency. Water source heat pumps (open-loop) typically use higher wattage pumps than those used for closed-loop heat pumps. Variable speed pumps may have varying wattage. Refer to manufacturer’s specs to determine wattage based on flow settings.
* GSHP Wells: confirm that well type, number of wells, well depth and loop flow which are entered into the software correspond with the plans for projected ratings, and/or correspond with site data collected by the Rater/RFI in the field for the actual condition of the house being rated.
SCORING:
Satisfactory:  No errors in heating system modeling
1:  one to two minor errors in heating modeling (listed below) (this is per modeled system)
2:  three to four minor errors (listed below) in heating modeling OR one to two major errors in heating modeling (this is per modeled system)
3:  five or more minor errors (listed below) OR three or more major errors in heating modeling (listed below) (this is per modeled system) of either heating, cooling or hot water heating system
Minor Heating Modeling Errors:
* Modeled AFUE or HSPF value off by 1% to 2% from AHRI Certificate or supporting docs. Modeled COP value off by 5% to 10% from AHRI Certificate or supporting docs.
* Modeled output capacity off by 2 kBtu/h to 5 kBtu/h from AHRI Certificate or supporting docs
* Modeled EAE off by 10 kWh to 25 kWh from AHRI Certificate or supporting docs
* Incorrect fan motor type modeled
* % Heating Load Served off by 2% to 5%
* Incorrect location identified for Heating System
Major Heating Modeling Errors:
* Incorrect equipment type identified
* Incorrect fuel type identified
* Modeled AFUE or HSPF value off by greater than 2% from AHRI Certificate or supporting docs. Modeled COP value off by greater than 10% from AHRI Certificate or supporting docs.
* Modeled output capacity off by greater than 5 kBtu/h from AHRI Certificate or supporting docs
* Modeled EAE off by greater than 25 kWh from AHRI Certificate or supporting docs
* % Heating Load Served off by greater than 5%</t>
  </si>
  <si>
    <t>For water heating systems, confirm that water heater types, fuel types, energy factors, recovery efficiencies, tank size, tank insulation, locations, performance adjustments, and number of units which are entered into the software correspond with plans and/or field data collected by the Rater/RFI for the actual condition of the rated home.
* Energy Factor or UEF are generally found from manufacturer specs, AHRI, or ENERGY STAR databases.
* DHW tank size (gallons) can generally be captured from nameplate information.
* Location of the DHW equipment can affect the efficiency of the distribution system.
SCORING:
Satisfactory:  No errors in water heating system modeling
1:  one to two minor errors in water heating modeling (listed below) (this is per modeled system)
2:  three to four minor errors (listed below) in water heating modeling OR one to two major errors in water heating modeling (this is per modeled system)
3:  five or more minor errors (listed below) OR three or more major errors in water heating modeling (listed below) (this is per modeled system) of either heating, cooling or hot water heating system
Minor Water Heating Modeling Errors:
* Modeled EF/UEF value off by 0.01 to 0.03 from AHRI Certificate or supporting docs (If UEF is listed on backup, ensure Rater or RFI converted to EF correctly)
* Modeled Recovery Efficiency is off by 3% to 5% from AHRI Certificate or supporting docs
* Modeled water tank capacity off by 3 gal to 5 gal from AHRI Certificate or supporting docs
* Incorrect Extra Tank Insulation modeled
* Incorrect location identified for Water Heating System
* % Water Heating Load Served off by 3% to 5%
Major Water Heating Modeling Errors:
* Incorrect water heater type identified
* Incorrect fuel type identified
* Modeled EF/UEF value off by greater than 0.03 from AHRI Certificate or supporting docs (If UEF is listed on backup, ensure Rater or RFI converted to EF correctly)
* Modeled Recovery Efficiency is off by greater than 5% from AHRI Certificate or supporting docs
* Modeled tank capacity off by greater than 5 gal from AHRI Certificate or supporting docs
* % Water Heating Load Served off by greater than 5%</t>
  </si>
  <si>
    <t>For each home rating, confirm that indoor water fixtures, pipe insulation, recirculation, distance to farthest fixture, and DWHR which are entered into the software correspond with plans and/or field data collected by the Rater/RFI for the actual condition of the rated home.
SCORING:  "Satisfactory" when correct or "Unsatisfactory" when incorrect.
GUIDANCE:
Fixture Type - Value in software corresponds with supporting docs or onsite verification
Hot Water Pipe Length - QAD value within 6 ft of Rater/RFI value
Pipe Insulation - Value in software corresponds with supporting docs or onsite verification
Recirculation system / DWHR - Value in software corresponds with supporting docs or onsite verification.</t>
  </si>
  <si>
    <t>Refrigerators are often not installed at time of final inspection for new homes. If the builder provides this appliance, the Rater/RFI should provide supporting documentation in form of spec sheet/purchase order from the builder. If the builder does not provide a major appliance, the software model should reflect the same input as the reference home, which should reflect the RESNET default value based off the number of bedrooms in the reference home so not to claim credit on the HERS Index for something not provided at time of closing.
* Refrigerator efficiency shown on the EnergyGuide that ships with the appliance can differ from published data for the same model. The Rater/RFI should document which source they used and provide supporting documentation (such as photo of the Energy Guide or photo of nameplate w/ model #).
SCORING:  "Satisfactory" when correct or "Unsatisfactory" when incorrect.
GUIDANCE:
*kWh/yr matches EnergyGuide for the verified model or if not installed, RESNET default value (based off the number of bedrooms in home) is used
*value is summed for all refrigerators or refrigerator locations present in the home during the confirmed rating.</t>
  </si>
  <si>
    <t>Dishwashers are often installed at time of final inspection for new homes. If the builder provides this appliance, the Rater/RFI should provide supporting documentation in form of spec sheet/purchase order from the builder. If the builder does not provide a major appliance, the software model should reflect the same input as the reference home (typically the RESNET default value) so not to claim credit on the HERS Index for something not provided at time of closing.
*Dishwasher efficiency shown on the EnergyGuide that ships with the appliance can differ from published data for the same model. The Rater/RFI should document which source they used and provide supporting documentation (such as photo of the EnergyGuide or photo of nameplate w/ model #).
SCORING:  "Satisfactory" when correct or "Unsatisfactory" when incorrect.
GUIDANCE:
*Efficiency Type - Select EF or kWh/yr based off the available information
*Energy Factor / kWh/yr - kWh/yr matches EnergyGuide for verified model or if not installed, RESNET default value used
*Unlike the refrigerator/freezer, multiple dishwashers are not summed when there is more than one.  Instead, you use the data for the one that will get the most usage.
*Dishwasher size - Value in software corresponds with supporting docs or onsite verification. If multiple dishwashers present of different sizes, use the larger of the two sizes.</t>
  </si>
  <si>
    <t>Rater/RFI should provide supporting documentation for Range and Oven inputs such as field photos and/or builder purchase orders.
SCORING:  "Satisfactory" when correct or "Unsatisfactory" when incorrect.
GUIDANCE:
*Fuel Type - Value in software corresponds with supporting docs or onsite verification.  If range is not installed and range location is plumbed for both electric and gas, model should reflect the predominant range fuel in that market.
*Convection Oven - Value in software corresponds with supporting docs or onsite verification.
*Induction Stove - Value in software corresponds with supporting docs or onsite verification.</t>
  </si>
  <si>
    <t>Confirm that the dryer fuel and location correspond with those identified by the Rater/RFI on site or plans. Dryers are often not installed at time of final inspection for new homes. If a dryer is installed, confirm that the verified CEF and moisture sensing correspond with those identified by the Rater/RFI on site or plans. If the builder provides this appliance, the Rater/RFI should provide supporting documentation in form of spec sheet/purchase order from the builder. If the builder does not provide a major appliance, the software model should reflect the same input as the reference home (typically the RESNET default value) so not to claim credit on the HERS Index for something not provided at time of closing.
* If dryer is not installed and dryer location is plumbed for both electric and gas, model should reflect the predominant dryer fuel in that market.
SCORING:  "Satisfactory" when correct or "Unsatisfactory" when incorrect.</t>
  </si>
  <si>
    <t>Confirm that the clothes washer location corresponds with those identified by the Rater/RFI on site or plans. Washers are often not installed at time of final inspection for new homes. If a washer is installed, confirm that the verified IMEF, LER, Capacity, and rates correspond with those identified by the Rater/RFI on site or plans. If the builder provides this appliance, the Rater/RFI should provide supporting documentation in form of spec sheet/purchase order from the builder. If the builder does not provide a major appliance, the software model should reflect the same input as the reference home (typically the RESNET default value) so not to claim credit on the HERS Index for something not provided at time of closing.
SCORING:  "Satisfactory" when correct or "Unsatisfactory" when incorrect.</t>
  </si>
  <si>
    <t>For each duct system, confirm that square feet served, # of returns, associated heating/cooling equipment, locations, % areas, R-values and duct surface areas which are entered into the software correspond with plans and/or field data collected by the Rater/RFI for the actual condition of the rated home.
*Some duct locations are not visible at time of field QA. Verify that percentages seem reasonable for conditions found.
*Using rating software to estimate surface area is appropriate for most ducted systems. Any entered duct surface areas that deviate significantly from a software estimate (e.g. the small surface area of high-velocity ducts) should be documented in notes and/or photographs.
SCORING:
Satisfactory:  No errors in Duct System modeling
1:  one to two minor errors in Duct System modeling (listed below) (this is per modeled system)
2:  three to four minor errors (listed below) in Duct System modeling OR one to two major errors in Duct System modeling (this is per modeled system)
3:  five or more minor errors (listed below) OR three or more major errors in Duct System modeling (listed below) (this is per modeled system)
Minor Duct Systems Modeling Errors:
* Duct System Square Feet Served off 2% to 5%
* # of Return Grills off by 1
* Supply and Return Duct Area off by 5% to 10%
* Duct Location or Supply/Return percentages listed as correct location but incorrect condition (Attic, well vented vs Attic, well vented, under insulation)
Major Duct Systems Modeling Errors:
* Incorrect field test status identified (Untested, Tested, Sampled)
* Incorrect identification of which Heating and Cooling Equipment Served by Duct System
* Incorrect Supply or Return Duct R-Value Identified
* Duct System Square Feet Served off by greater than 5%
* # of Return Grills off by 2 or more
* Supply and Return Duct Area off by greater than 10%
* Duct Location or Supply/Return percentages listed as incorrect location (Attic, well vented vs Garage)</t>
  </si>
  <si>
    <t>For all Rim and Band Joists, confirm that the types, insulation R-values, surface areas and locations which are entered into the software correspond with plans and/or field data collected by the Rater/RFI for the actual condition of the rated home.
*Be sure that where multiple Rim and Band Joist types exist, they are handled separately, including where their “location” with respect to conditioned areas of the home may vary.
SCORING:  "Satisfactory" when correct or "Unsatisfactory" when incorrect. 
GUIDANCE:
*R-Value and Grading - (based on ANSI/RESNET/ICC 301-2019 Appendix A - depth/void variance for insulation type and grade)
*Rim/Band Surface Area - value within 10%
*Rim/Band Location - Value in software corresponds with supporting docs or onsite verification</t>
  </si>
  <si>
    <t>For all Rim and Band Joists, confirm that the areas, insulation R-values, insulation grades,  and locations which are entered into the software correspond with plans and/or field data collected by the Rater/RFI for the actual condition of the rated home.
*Be sure that where multiple Rim and Band Joist types exist, they are handled separately, including where their “location” with respect to conditioned areas of the home may vary.
SCORING:  "Satisfactory" when correct or "Unsatisfactory" when incorrect. 
GUIDANCE:
* Rim/Band Area - value within 10%
* R-Value and Grading - (based on ANSI/RESNET/ICC 301-2019 Appendix A - depth/void variance for insulation type and grade)
* Rim/Band Location - Value in software corresponds with supporting docs or onsite verification</t>
  </si>
  <si>
    <t>For each slab type, confirm that the area, perimeters, depth below grade, floor covering (and R-value), exposures, insulation type, grade and R-values which are entered into the software correspond with plans and/or field data collected by the Rater/RFI for the actual condition of the rated home.
*Slab Floors are handled differently in the modeling software based on their exposure and depth below-grade. Slab floors should be separately modeled as covered or exposed. The software provide guidance on how each exposure and location condition is to be handled.
SCORING:  "Satisfactory" when correct or "Unsatisfactory" when incorrect.
GUIDANCE:
*R-Value and Grading - Rater/RFI is within ANSI/RESNET/ICC 301-2019 Appendix A depth/void variance for insulation type and grade identified
*Slab Surface Area - modeled value within 10% of Instructor's modeled value.
*Depth/Perimeter Values - modeled value within 1' of Instructor's modeled value.
*Floor covering correct for each slab section
*Covering R-Value - Value in software corresponds with supporting docs or onsite verification
*Grade - Value in software corresponds with supporting docs or onsite verification
*Exposure - Value in software corresponds with supporting docs or onsite verification</t>
  </si>
  <si>
    <t>This refers to Framed Floors that separate conditioned from unconditioned space (i.e., framed floors over unconditioned crawl spaces or basements, over unconditioned garages, over porches, or cantilevers over ambient outdoor conditions); not framed floors between stories inside the thermal envelope. For all framed floors, confirm that the areas, types, exposures, insulation types and R-values, and floor covering R-values which are entered into the software correspond with plans and/or field data collected by the Rater/RFI for the actual condition of the rated home. Framed floors should be separately modeled as covered or exposed.
*Be sure that where multiple framed floor types exist, they are handled separately, including where their “location” with respect to conditioned areas of the home may vary between framed floor types and within the same type.
SCORING:  "Satisfactory" when correct or "Unsatisfactory" when incorrect.
GUIDANCE:
*R-Value and Grading - Within ANSI/RESNET/ICC 301-2019 Appendix A:  depth/void variance for insulation type and grade identified
*Framed Floor Surface Area - modeled value within 10% of Instructor's modeled value.
*Exposure - Value in software corresponds with supporting docs or onsite verification
*Covering R-Value for each framed floor section - Value in software corresponds with supporting docs or onsite verification</t>
  </si>
  <si>
    <t>For all foundation walls, confirm that the foundation wall types, thicknesses &amp; studs; insulation R-values, grades &amp; dimensions; lengths &amp; heights; heights above &amp; depths below grade; and locations which are entered into the software correspond with plans and/or field data collected by the Rater/RFI for the actual condition of the rated home.
*Be sure that where multiple foundation wall types exist, they are handled separately, including where their “location” with respect to conditioned areas of the home may vary between wall types and within the same wall type.
SCORING:  "Satisfactory" when correct or "Unsatisfactory" when incorrect. 
GUIDANCE:
*R-Value and Grading - Within ANSI/RESNET/ICC 301-2019 Appendix A:  depth/void variance for insulation type and grade identified
*Height/Depth Values - modeled value within 1' of Instructor's modeled value
*Exterior Perimeter - modeled value within 5% of Instructor's modeled value
*Enclosure - Value in software corresponds with supporting docs or onsite verification
*Exposure - Value in software corresponds with supporting docs or onsite verification</t>
  </si>
  <si>
    <t>For each skylight, confirm that the types, U-values, SHGCs, pitches, areas, shading, orientations and ceiling assignments which are entered into the software correspond with plans and/or field data collected by the Rater/RFI for the actual condition of the rated home.
SCORING:  "Satisfactory" when correct or "Unsatisfactory" when incorrect.
GUIDANCE:
*Window Area - modeled value within 5% of Instructor's modeled value
*SHGC / U-Value - Value in software corresponds with supporting docs or onsite verification
*Roof Assignment / Orientation - Value in software corresponds with supporting docs or onsite verification
*Pitch - Value in software matches roof pitch or within 1 (4/12 instead of 5/12)</t>
  </si>
  <si>
    <t xml:space="preserve">For space cooling systems, confirm that system types, fuel types, locations, performance adjustments, number of units, and setpoint temperatures which are entered into the software are substantiated by plans and/or field data collected by the Rater/RFI for the actual condition of the rated home. Also confirm that output capacities, efficiencies, cooling sensible heat fractions, heat pump fan power and heat pump energy which are entered into the software correspond with what is shown on AHRI certificates or OEM data.
 *Air Handlers are part of the duct system. For software that does not otherwise capture heating/cooling equipment location, make sure air handler locations are captured in the duct location entries.
 *Cooling fuels are described in equipment definitions, and should match the fuels/rates defined for the building as a whole.
 *For split refrigerant systems, capacity is a function of both the inside and outside coil(s). AHRI requires both model numbers to define equipment efficiency and capacity.
 *If both coils are from the same manufacturer, OEM matching tables usually provide the values.
 *For non-split systems, nameplate photographs typically have full specifications listed.
 *Ground source heat pumps will have different efficiencies depending on whether they’re closed-loop (brine) systems or open-loop (water source) systems. OEM charts usually list all options.
 *GSHP pump energy: electrical consumption by the pumps can have a notable impact on system efficiency: Water source heat pumps (open-loop) typically use higher wattage pumps than those used for closed-loop heat pumps. Variable speed pumps may have varying wattage. Refer to manufacturer’s specs to determine wattage based on flow settings.
 *GSHP Wells: confirm that well type, number of wells, well depth and loop flow which are entered into the software correspond with the plans for projected ratings, and/or correspond with site data collected by the Rater/RFI in the field for the actual condition of the house being rated.
SCORING:
Satisfactory:  No errors in cooling system modeling
1:  one to two minor errors in cooling modeling (listed below) (this is per modeled system)
2:  three to four minor errors (listed below) in cooling modeling OR one to two major errors in cooling modeling (this is per modeled system)
3:  five or more minor errors (listed below) OR three or more major errors in cooling modeling (listed below) (this is per modeled system) of either heating, cooling or hot water heating system
Minor Cooling Modeling Errors:
* Modeled SEER/EER value off by 0.5 to 1.0 from AHRI Certificate or supporting docs
* Modeled output capacity off by 2 kBtu/h to 5 kBtu/h from AHRI Certificate or supporting docs
* Incorrect fan motor type modeled
* % Cooling Load Served off by 2% to 5%
* Incorrect location identified for Cooling System
Major Cooling Modeling Errors:
* Incorrect equipment type identified
* Incorrect fuel type identified
* Modeled SEER/EER value off by greater than 1.0 from AHRI Certificate or supporting docs
* Modeled output capacity off by greater than 5 kBtu/h from AHRI Certificate or supporting docs
* % Cooling Load Served off by greater than 5%
</t>
  </si>
  <si>
    <t>For water heating systems, confirm that water heater equipment types, fuel types, energy factors, tank sizes, input capacities, recovery efficiencies, percentages of load served, locations and number of units which are entered into the software correspond with plans and/or field data collected by the Rater/RFI for the actual condition of the rated home.
* Energy Factor or UEF are generally found from manufacturer specs, AHRI, or ENERGY STAR databases.
* DHW tank size (gallons) can generally be captured from nameplate information.
* Location of the DHW equipment can affect the efficiency of the distribution system.
SCORING:
Satisfactory:  No errors in water heating system modeling
1:  one to two minor errors in water heating modeling (listed below) (this is per modeled system)
2:  three to four minor errors (listed below) in water heating modeling OR one to two major errors in water heating modeling (this is per modeled system)
3:  five or more minor errors (listed below) OR three or more major errors in water heating modeling (listed below) (this is per modeled system) 
Minor Water Heating Modeling Errors:
* Modeled EF/UEF value off by 0.01 to 0.03 from AHRI Certificate or supporting docs (If UEF is listed on backup, ensure Rater or RFI converted to EF correctly)
* Modeled water tank capacity off by 3 gal to 5 gal from AHRI Certificate or supporting docs
* Modeled input capacity off by 3 kBtu/h to 5 kBtu/h from AHRI Certificate or supporting docs
* Modeled Recovery Efficiency is off by 3% to 5% from AHRI Certificate or supporting docs
* % Water Heating Load Served off by 3% to 5%
* Incorrect location identified for Water Heating System
Major Water Heating Modeling Errors:
* Incorrect equipment type identified
* Incorrect fuel type identified
* Modeled EF/UEF value off by greater than 0.03 from AHRI Certificate or supporting docs (If UEF is listed on backup, ensure Rater or RFI converted to EF correctly)
* Modeled water tank capacity off by greater than 5 gal from AHRI Certificate or supporting docs
* Modeled input capacity off by greater than 5 kBtu/h from AHRI Certificate or supporting docs
* Modeled Recovery Efficiency is off by greater than 5% from AHRI Certificate or supporting docs
* % Water Heating Load Served off by greater than 5%</t>
  </si>
  <si>
    <t>For each duct system, confirm that the system types, field test status, associated heating/cooling equipment, square feet served, # of returns, duct areas, duct insulation R-values, locations and % areas which are entered into the software correspond with plans and/or field data collected by the Rater/RFI for the actual condition of the rated home.
*Some duct locations are not visible at time of field QA. Verify that percentages seem reasonable for conditions found.
*Using rating software to estimate surface area is appropriate for most ducted systems. Any entered duct surface areas that deviate significantly from a software estimate (e.g. the small surface area of high-velocity ducts) should be documented in notes and/or photographs.
SCORING:
Satisfactory:  No errors in Duct System modeling
1:  one to two minor errors in Duct System modeling (listed below) (this is per modeled system)
2:  three to four minor errors (listed below) in Duct System modeling OR one to two major errors in Duct System modeling (this is per modeled system)
3:  five or more minor errors (listed below) OR three or more major errors in Duct System modeling (listed below) (this is per modeled system)
Minor Duct Systems Modeling Errors:
* Duct System Square Feet Served off 2% to 5%
* # of Return Grills off by 1
* Supply and Return Duct Area off by 5% to 10%
* Duct Location or Supply/Return percentages listed as correct location but incorrect condition (Attic, well vented vs Attic, well vented, under insulation)
Major Duct Systems Modeling Errors:
* Incorrect field test status identified (Untested, Tested, Sampled)
* Incorrect identification of which Heating and Cooling Equipment Served by Duct System
* Incorrect Supply or Return Duct R-Value Identified
* Duct System Square Feet Served off by greater than 5%
* # of Return Grills off by 2 or more
* Supply and Return Duct Area off by greater than 10%
* Duct Location or Supply/Return percentages listed as incorrect location (Attic, well vented vs Garage)</t>
  </si>
  <si>
    <t>Ceiling Fan efficiency can be difficult to document. If the Rater/RFI is using anything other than defaults, they should provide supporting documentation (such as manufacturer spec sheet or photo of model # that can be matched with ENERGY STAR published efficiencies).
SCORING:  "Satisfactory" when correct or "Unsatisfactory" when incorrect.
GUIDANCE:
*If modeled, confirm that the number of ceiling fans is at least #bdrms+1 AND CFM/watt average is within 15%. 
*If not modeled, confirm that there are either no ceiling fans or the number of ceiling fans is less than #bdrms+1.</t>
  </si>
  <si>
    <t>For each home rating, confirm that indoor water fixture types, hot water pipe lengths, pipe insulation, recirculation system and DWHR which are entered into the software correspond with plans and/or field data collected by the Rater/RFI for the actual condition of the rated home.
SCORING:  "Satisfactory" when correct or "Unsatisfactory" when incorrect.
GUIDANCE:
Fixture Type - Value in software corresponds with supporting docs or onsite verification
Hot Water Pipe Length - modeled value within 6' of Instructor's modeled value
Pipe Insulation - Value in software corresponds with supporting docs or onsite verification
Recirculation system / DWHR - Value in software corresponds with supporting docs or onsite verification</t>
  </si>
  <si>
    <t>Dishwashers are often installed at time of final inspection for new homes. If the builder provides this appliance, the Rater/RFI should provide supporting documentation in form of spec sheet/purchase order from the builder. If the builder does not provide a major appliance, the software model should reflect the same input as the reference home (typically the RESNET default value) so not to claim credit on the HERS Index for something not provided at time of closing.
*Dishwasher efficiency shown on the EnergyGuide that ships with the appliance can differ from published data for the same model. The Rater/RFI should document which source they used and provide supporting documentation (such as photo of the EnergyGuide or photo of nameplate w/ model #).
SCORING:  "Satisfactory" when correct or "Unsatisfactory" when incorrect.
GUIDANCE:
*Efficiency Type - Select kWh/yr or EF based off the available information
*Energy Rating - kWh/yr or EF matches EnergyGuide for verified model or if not installed, then the RESNET default value is used
*Unlike the refrigerator/freezer, multiple dishwashers are not summed when there is more than one.  Instead, you use the data for the one that will get the most usage.
*Dishwasher size - Value in software corresponds with supporting docs or onsite verification. If multiple dishwashers of different sizes are present, use the larger of the different sizes.</t>
  </si>
  <si>
    <t>Supporting documentation for Photovoltaic Systems (on-site power production) should include photos and/or manufacturer’s data provided by the installer or builder. Confirm that the photovoltaic system entries correspond with those identified by the Rater/RFI on site or plans. 
SCORING:  "Satisfactory" when correct or "Unsatisfactory" when incorrect. 
GUIDANCE:
Satisfactory:  Photovoltaic Systems Type correct; Array Azimuth within 20 degrees; Array Tilt within 10%; Array Watts/Area/Modules within 10%; Inverter Type correct; Inverter Rating and Efficiency each within 5%.</t>
  </si>
  <si>
    <t>For each slab type, confirm that the R-value, location, perimeter, slab insulation type and location, area and floor covering which are entered into the software correspond with plans and/or field data collected by the Rater/RFI for the actual condition of the rated home.
*Slab Floors are handled differently in the modeling software based on their exposure and depth below-grade. Slab floors should be separately modeled as covered or exposed. The software provide guidance on how each exposure and location condition is to be handled.
SCORING:  "Satisfactory" when correct or "Unsatisfactory" when incorrect.
GUIDANCE:
*R-Value - Within ANSI/RESNET/ICC 301-2019 Appendix A:  depth/void variance for insulation type and grade identified
*Space - Value in software corresponds with supporting docs or onsite verification
*Perimeter/Depth Values - modeled value within 1' of Instructor's modeled value
*Slab Insulation Type and Location - Value in software corresponds with supporting docs or onsite verification
*Area -  modeled value within 10% of Instructor's modeled value
*Covering Fraction(s) - Value(s) in software corresponds with supporting docs or onsite verification</t>
  </si>
  <si>
    <t>This refers to Framed Floors that separate conditioned from unconditioned space (i.e., framed floors over unconditioned crawl spaces or basements, over unconditioned garages, over porches, or cantilevers over ambient outdoor conditions); not framed floors between stories inside the thermal envelope.  For all framed floors, confirm that the types, R-values, locations, insulation grades, framing fractions, areas and floor coverings which are entered into the software correspond with plans and/or field data collected by the Rater/RFI for the actual condition of the rated home. Framed floors should be separately modeled as covered or exposed.
*Be sure that where multiple framed floor types exist, they are handled separately, including where their “location” with respect to conditioned areas of the home may vary between framed floor types and within the same type.   
SCORING:  "Satisfactory" when correct or "Unsatisfactory" when incorrect.
GUIDANCE:
*R-Value and Grading - Within ANSI/RESNET/ICC 301-2019 Appendix A:  depth/void variance for insulation type and grade identified
*Space - Value in software corresponds with supporting docs or onsite verification
*Framing Fraction - Value in software corresponds with supporting docs or onsite verification
*Framed Floor Area - modeled value within 10% of Instructor's modeled value
*Covering Fraction(s) - Value(s) in software corresponds with supporting docs or onsite verification</t>
  </si>
  <si>
    <t>Confirm that roof properties (roof configuration, roofing material, attic description, roof color, conditioned ceiling footprint area, roof pitch, solar absorptance, emittance, roof insulation R-value and grade, roof framing fraction, radiant barrier and attic ventilation) which are entered into the software correspond with plans and/or field data collected by the Rater/RFI for the actual condition of the rated home.
*Verify that, in general, areas of pitched roofs are greater than the flat ceiling area and also that the attic assembly is handled properly in the software for sealed and unsealed attic conditions.
SCORING:  "Satisfactory" when correct and "Unsatisfactory" when incorrect.
GUIDANCE:
*Roof Configuration - Value in software corresponds with supporting docs or onsite verification
*Roofing Material - Value in software corresponds with supporting docs or onsite verification
*Attic Description - Value in software corresponds with supporting docs or onsite verification
*Roof Color - Value in software corresponds with supporting docs or onsite verification
*Conditioned Ceiling Footprint Area - modeled value within 10% of Instructor's modeled value 
*Roof Pitch - Value in software within 1 point (ex. 4/12: 3/12, 4/12 or 5/12) of supporting docs or onsite verification
*Solar Absorptance - Value in software corresponds with supporting docs or onsite verification
*Emittance - Value in software corresponds with supporting docs or onsite verification
*Roof Deck Insulation R-Value and Grading - Within ANSI/RESNET/ICC 301-2019 Appendix A:  depth/void variance for insulation type and grade identified
*Roof Framing Fraction - Value in software corresponds with supporting docs or onsite verification
*Radiant Barrier System - Value in software corresponds with supporting docs or onsite verification
*Attic Ventilation - Value in software corresponds with supporting docs or onsite verification</t>
  </si>
  <si>
    <t>For all ceiling entries, confirm that ceiling (flat, cathedral/sloped, and/or encapsulated) types, insulation grades and types, locations, ceiling net areas, R-values and framing fractions which are entered into the software correspond with plans and/or field data collected by the Rater/RFI for the actual condition of the rated home.
SCORING:
Satisfactory:  No minor or major errors in ceiling modeling
1:  one to two minor errors in ceiling modeling (listed below)
2:  three to four minor errors (listed below) in ceiling modeling OR one to two major errors in ceiling modeling
3:  five or more minor errors (listed below) OR three or more major errors in ceiling modeling (listed below)
Minor Ceiling Modeling Errors:
* Net Area of each modeled ceiling off by 2% to 5%
* Incorrect Insulation type modeled 
* Insulation R-Value of each modeled ceiling off by 5% to 10%
* Insulation thickness of each modeled ceiling off by 0.5 to 1.0 inch
* Incorrect Insulation R-values above horizontal attic access or adjacent to vertical attic access modeled
* Incorrect Insulation R-values under attic platforms modeled
* Incorrect Gypsum thickness modeled
Major Ceiling Modeling Errors:
* Incorrect Ceiling Type modeled
* Incorrect Insulation Grade value modeled (based on ANSI/RESNET/ICC 301-2019 Appendix A depth/void variance for insulation type and grade)
* Ceiling Space Name incorrectly modeled
* Framing Fraction or Trusses type incorrectly modeled
* Net Area of each modeled ceiling off by greater than 5%
* Insulation R-Value of each modeled ceiling off by greater than 10%
* Insulation thickness of each modeled ceiling off by greater than 1.0 inch</t>
  </si>
  <si>
    <t>For all foundation walls, confirm that the locations, orientations, types, areas, insulation R-values, insulation grades, framing fractions and exterior characteristics which are entered into the software correspond with plans and/or field data collected by the Rater/RFI for the actual condition of the rated home.
*Be sure that where multiple foundation wall types exist, they are handled separately, including where their “location” with respect to conditioned areas of the home may vary between wall types and within the same wall type.
SCORING:  "Satisfactory" when correct or "Unsatisfactory" when incorrect. 
GUIDANCE:
*Current Wall Location - Value in software corresponds with supporting docs or onsite verification
*Current Wall Orientation - Value in software corresponds with supporting docs or onsite verification
*Current Wall Type - Value in software corresponds with supporting docs or onsite verification
*Current Wall Area - modeled values within 10% of Instructor's modeled values
*R-Value and Grading - Within ANSI/RESNET/ICC 301-2019 Appendix A:  depth/void variance for insulation type and grade identified
*Framing Fractions - Value in software corresponds with supporting docs or onsite verification
*Exterior Characteristics - modeled values within 5% of Instructor's modeled values</t>
  </si>
  <si>
    <t>Verify that the door wall assignments, U-values, areas, door types and storm door types which are entered into the software correspond with plans and/or field data collected by the Rater/RFI for the actual condition of the rated home.
*NFRC labels and photographs may be supplied by the Rater/RFI.  NFRC rating labels often list many configurations of the door, so make sure the entered information matches the specific door type.
SCORING:  "Satisfactory" when correct or "Unsatisfactory" when incorrect.
GUIDANCE:
*Wall ID - Value in software corresponds with supporting docs or onsite verification
*Winter U-Value - Value in software corresponds with supporting docs or onsite verification
*Door Area Data - modeled value within 10% of Instructor's modeled value
*Door Type / Storm Door Type - Value in software corresponds with supporting docs or onsite verification</t>
  </si>
  <si>
    <t>For each skylight, confirm that the U-Factor, SHGC, characteristics, curb height and R-value, shaft height and R-value, tilt, # windows, area, shading and screens which are entered into the software correspond with plans and/or field data collected by the Rater/RFI for the actual condition of the rated home.
SCORING:  "Satisfactory" when correct or "Unsatisfactory" when incorrect.
GUIDANCE:
*Skylight location assigned correctly
*SHGC / U-Value - modeled values of each within 0.04 of Instructor's modeled values
*Window Characteristics - Value in software corresponds with supporting docs or onsite verification
*Skylight Curb Height &amp; R-Value/Shaft Height &amp; R-Value/Tilt - modeled values of each within 5% of Instructor's modeled values
*Window Area Data of each modeled skylight -  modeled values of each within 5% of Instructor's modeled values
*Shades and Screens - Value in software corresponds with supporting docs or onsite verification</t>
  </si>
  <si>
    <t>Sunspace entries can be verified against architectural plans and/or field photos. Confirm that the sunspace entries correspond with those identified by the Rater/RFI on site or plans. 
SCORING:  "Satisfactory" when correct or "Unsatisfactory" when incorrect.
GUIDANCE:
*Sunspace Floor Area, Roof Area, Exterior Walls/Windows Areas, Common Wall Areas - modeled value within 10% of Instructor's modeled value
*Sunspace Floor Insulation, Roof Insulation, Exterior Walls/Doors Insulation, and Common Wall Insulation - modeled value within 10% of Instructor's modeled value
*Windows SHGC or U-Value (this is per modeled wall) - modeled value within 0.04 of Instructor's modeled value
*Space Conditions - Value in software corresponds with supporting docs or onsite verification
*Overhangs - modeled value within 0.5' of Instructor's modeled value</t>
  </si>
  <si>
    <t>For space cooling systems, confirm that system types and subtypes, number of units, blocks/spaces and cooling attributes which are entered into the software correspond with plans and/or field data collected by the Rater/RFI for the actual condition of the rated home. Also confirm that cooling sensible heat ratios, efficiencies, output capacities and coil air flows which are entered into the software correspond with what is shown on AHRI certificates or OEM data.
 *Air Handlers are part of the duct system. For software that does not otherwise capture heating/cooling equipment location, make sure air handler locations are captured in the duct location entries.
 *Photographs of installed air handlers, coils, ductless heads, and outside units will capture type and location.
 *Photographs of meters and tanks can capture fuels used in the home.
 *For split refrigerant systems, capacity is a function of both the inside and outside coil(s). AHRI requires both model numbers to define equipment efficiency and capacity.
 *If both coils are from the same manufacturer, OEM matching tables usually provide the values.
 *For non-split systems, nameplate photographs typically have full specifications listed.
 *Ground source heat pumps will have different efficiencies depending on whether they’re closed-loop (brine) systems or open-loop (water source) systems. OEM charts usually list all options.
 *GSHP pump energy: electrical consumption by the pumps can have a notable impact on system efficiency: Water source heat pumps (open-loop) typically use higher wattage pumps than those used for closed-loop heat pumps. Variable speed pumps may have varying wattage. Refer to manufacturer’s specs to determine wattage based on flow settings.
 *GSHP Wells: confirm that well type, number of wells, well depth and loop flow which are entered into the software correspond with the plans for projected ratings, and/or correspond with site data collected by the Rater/RFI in the field for the actual condition of the house being rated.
SCORING:
Satisfactory:  No errors in cooling system modeling
1:  one to two minor errors in cooling modeling (listed below) (this is per modeled system)
2:  three to four minor errors (listed below) in cooling modeling OR one to two major errors in cooling modeling (this is per modeled system)
3:  five or more minor errors (listed below) OR three or more major errors in cooling modeling (listed below) (this is per modeled system) 
Minor Cooling Modeling Errors:
* Modeled SEER/EER value off by 0.5 to 1.0 from AHRI Certificate or supporting docs
* Modeled output capacity off by 2 kBtu/h to 5 kBtu/h from AHRI Certificate or supporting docs
* Incorrect location identified for Cooling System
Major Cooling Modeling Errors:
* Incorrect equipment type identified
* Incorrect equipment subtype identified
* Modeled SEER/EER value off by greater than 1.0 from AHRI Certificate or supporting docs
* Modeled output capacity off by greater than 5 kBtu/h from AHRI Certificate or supporting docs
* Incorrect Blocks/Spaces identified</t>
  </si>
  <si>
    <t>Duct leakage is tested according to ANSI/RESNET/ICC 380.
* Total duct leakage (TDL) and leakage to outside (LTO) are entered into software separately. TDL has no energy effect on the model; LTO does have an energy effect. 
* Although many compliance programs allow TDL to be input to the software as LTO, and vice versa, documentation should represent which test was used.
* Locations for the test (return register, return trunkline or airhandler, supply register or supply trunkline) should be documented and ideally reproduced for Field QA Review testing.
* Photographs of the gauges and fan setup are recommended.
SCORING:  "Satisfactory" when correct or "Unsatisfactory" when incorrect.
GUIDANCE:
LTO CFM25 - value should match targets from builder spec sheet for Projected Ratings; or match Rater/RFI on-site field data for Confirmed Ratings 
TDL CFM25 - value should match targets from builder spec sheet for Projected Ratings; or match Rater/RFI on-site field data for Confirmed Ratings</t>
  </si>
  <si>
    <t>The on-site documentation (for Confirmed Ratings) or the Builder Spec sheet (for Projected Ratings) should include sufficient documentation to support the ventilation type, block served, rate, run-time percent, wattage and ERV sensible efficiency modeled. 
* Ventilation wattage can be verified via published OEM data, third party database (i.e. HVI.org) or on-site measurement via Watt meter. 
* Rater/RFI should include sufficient documentation to support the modeled airflow rate.
* Cooling Attributes: Confirm that the type of ventilation that occurs or is most likely to occur matches the Cooling Attributes modeled:  'Whole House Fan' or 'Cross Ventilation'
SCORING:  "Satisfactory" when correct or "Unsatisfactory" when incorrect
GUIDANCE:
Ventilation Type - Value in software corresponds with supporting docs or onsite verification
Block Served - Value in software corresponds with supporting docs or onsite verification
Measured Flow Rate - modeled value should match targets from builder spec sheet for Projected Ratings; or match Rater/RFI on-site field data for Confirmed Ratings
Fan Watts - Value in software corresponds with supporting docs or onsite verification
ERV Sensible Efficiency -  Value in software corresponds with supporting docs or onsite verification</t>
  </si>
  <si>
    <t>Ventilation is tested according to ANSI/RESNET/ICC 380.
The rater should include sufficient documentation to support the ventilation type, frequency, flow and wattage modeled.
* Ventilation wattage can be verified via published OEM data, third party database (i.e. HVI.org) or on-site measurement via Watt meter. 
* Air flow measurement methods are described in ANSI/RESNET/ICC 380 and rater should include sufficient documentation to support the modeled airflow rate.
* Usage of Operable Windows (Natural Ventilation): Confirm that the type of ventilation that occurs or is most likely to occur matches the Cooling Season Strategy modeled: 'No Ventilation', 'Natural Ventilation', or 'Whole House Fan'.
SCORING:  "Satisfactory" when correct or "Unsatisfactory" when incorrect.
GUIDANCE:
Ventilation Type - Value in software corresponds with supporting docs or onsite verification
Flow Measured? - Rater/RFI correctly noted in their supporting docs whether or not they performed the testing or through onsite verification
Measured Flow Rate - modeled value should match targets from builder spec sheet for Projected Ratings; or match Rater/RFI on-site field data for Confirmed Ratings
Fan Watts - Value in software corresponds with supporting docs or onsite verification</t>
  </si>
  <si>
    <t>Envelope Leakage is tested according to ANSI/RESNET/ICC 380.
The Rater/RFI should include sufficient documentation to support the leakage rate modeled.  Ensure that test results are correctly applied and modeled based off testing method used (single point vs multi-point).
* Examples include blower door manufacturer’s automated software report (TECTITE, FanTestic, TEC Auto Test app, etc.) and/or photo documentation.
SCORING:  "Satisfactory" when correct or "Unsatisfactory" when incorrect.
GUIDANCE:
CFM50 - For Projected Ratings from plans, this value should match the target on the builder spec sheet. For Confirmed Ratings, this value should match the Rater/RFI documented infiltration rate and test type.</t>
  </si>
  <si>
    <t>Ventilation is tested according to ANSI/RESNET/ICC 380.
The rater should include sufficient documentation to support the ventilation type, flow rate, wattage and frequency modeled.
* Ventilation wattage can be verified via published OEM data, third party database (i.e. HVI.org) or on-site measurement via Watt meter. 
* Air flow measurement methods are described in ANSI/RESNET/ICC 380 and rater should include sufficient documentation to support the modeled airflow rate.
* Usage of Operable Windows (Natural Ventilation): Confirm that the type of ventilation that occurs or is most likely to occur matches the Cooling Season Strategy modeled: 'No Ventilation', 'Natural Ventilation', or 'Whole House Fan'.
SCORING:  "Satisfactory" when correct or "Unsatisfactory" when incorrect.
GUIDANCE:
Ventilation Type - Value in software corresponds with supporting docs or onsite verification
Flow Measured? - Rater/RFI correctly noted in their supporting docs whether or not they performed the testing or through onsite verification
Measured Flow Rate - modeled value should match targets from builder spec sheet for Projected Ratings; or match Rater/RFI on-site field data for Confirmed Ratings
Fan Watts - Value in software corresponds with supporting docs or onsite verification
Operational hours per day - Value in software corresponds with supporting docs or onsite verification</t>
  </si>
  <si>
    <t>Infiltration (Envelope Leakage) is tested according to ANSI/RESNET/ICC 380.
The Rater/RFI should include sufficient documentation to support the leakage rate modeled.  Ensure that test results are correctly applied and modeled based off testing method used (single point vs multi-point).
* Examples include blower door manufacturer’s automated software report (TECTITE, FanTestic, TEC Auto Test app, etc.) and/or photo documentation.
SCORING:  "Satisfactory" when correct or "Unsatisfactory" when incorrect.
GUIDANCE:
CFM50 - For Projected Ratings from plans, this value should match the target on the builder spec sheet. For Confirmed Ratings, this value should match the Rater/RFI documented infiltration rate and test type.</t>
  </si>
  <si>
    <t>Refrigerators are often not installed at time of final inspection for new homes. If the builder provides this appliance, the Rater/RFI should provide supporting documentation in form of spec sheet/purchase order from the builder. If the builder does not provide a major appliance, the software model should reflect the same input as the reference home, which should reflect the RESNET default value based off the number of bedrooms in the reference home so not to claim credit on the HERS Index for something not provided at time of closing.
* Refrigerator efficiency shown on the EnergyGuide that ships with the appliance can differ from published data for the same model. The Rater/RFI should document which source they used and provide supporting documentation (such as photo of the EnergyGuide or photo of nameplate w/ model #).
SCORING:  "Satisfactory" when correct or "Unsatisfactory" when incorrect.
GUIDANCE:
*kWh/yr matches EnergyGuide for the verified model or if not installed, RESNET default value (based off the number of bedrooms in home) is used
*value is summed for all refrigerators or refrigerator locations present in the home during the confirmed rating.</t>
  </si>
  <si>
    <t>For hot water heating systems, confirm that number of units, fuel types, water heater subtypes, locations, capacities, energy factors, hot water pipe lengths, pipe insulation, water fixture flows, tank wrap insulation, recirculation systems and DWHR which are entered into the software correspond with plans and/or field data collected by the Rater/RFI for the actual condition of the rated home.
* Energy Factor or UEF are generally found from manufacturer specs, AHRI, or ENERGY STAR databases.
* DHW tank size (gallons) can generally be captured from nameplate information.
* Location of the DHW equipment can affect the efficiency of the distribution system.
SCORING:
Satisfactory:  No errors in water heating system modeling
1:  one to two minor errors in water heating modeling (listed below) (this is per modeled system)
2:  three to four minor errors (listed below) in water heating modeling OR one to two major errors in water heating modeling (this is per modeled system)
3:  five or more minor errors (listed below) OR three or more major errors in water heating modeling (listed below) (this is per modeled system)
Minor Water Heating Modeling Errors:
* Modeled EF/UEF value off by 0.01 to 0.03 from AHRI Certificate or supporting docs (If UEF is listed on backup, ensure Rater/RFI converted to EF correctly)
* Modeled tank capacity off by 3 gal to 5 gal from AHRI Certificate or supporting docs
* Incorrect location identified for Water Heating System
* Incorrect Non Code Specifications identified
* Incorrect Non Code Credits identified
Major Water Heating Modeling Errors:
* Incorrect Fuel Type identified
* Incorrect equipment SubType identified
* Modeled EF/UEF value off by greater than 0.03 from AHRI Certificate or supporting docs (If UEF is listed on backup, ensure Rater or RFI converted to EF correctly)
* Modeled tank capacity off by greater than 5 gal from AHRI Certificate or supporting docs</t>
  </si>
  <si>
    <t>Washing Machines are often not installed at time of final inspection for new homes.  If the builder provides this appliance, the Rater/RFI should provide supporting documentation in form of spec sheet/purchase order from the builder.  If the builder does not provide a major appliance, the software model should reflect the same input as the reference home (typically the RESNET default value) so not to claim credit on the HERS Index for something not provided at time of closing.
SCORING:  "Satisfactory" when correct or "Unsatisfactory" when incorrect.</t>
  </si>
  <si>
    <t>Dryers are often not installed at time of final inspection for new homes.  If the builder provides this appliance, the Rater/RFI should provide supporting documentation in form of spec sheet/purchase order from the builder.  If the builder does not provide a major appliance, the software model should reflect the same input as the reference home (typically the RESNET default value) so not to claim credit on the HERS Index for something not provided at time of closing.
SCORING:  "Satisfactory" when correct or "Unsatisfactory" when incorrect.</t>
  </si>
  <si>
    <t>Dishwashers are often installed at time of final inspection for new homes. If the builder provides this appliance, the Rater/RFI should provide supporting documentation in form of spec sheet/purchase order from the builder. If the builder does not provide a major appliance, the software model should reflect the same input as the reference home (typically the RESNET default value) so not to claim credit on the HERS Index for something not provided at time of closing.
*Dishwasher efficiency shown on the EnergyGuide that ships with the appliance can differ from published data for the same model. The Rater/RFI should document which source they used and provide supporting documentation (such as photo of the EnergyGuide or photo of nameplate w/ model #).
SCORING:  "Satisfactory" when correct or "Unsatisfactory" when incorrect.
GUIDANCE:
*Efficiency Type - Select EF or kWh/yr based off the available information
*Energy Factor / kWh/yr - kWh/yr matches EnergyGuide for verified model or, if not installed, RESNET default value is used
*Unlike the refrigerator/freezer, multiple dishwashers are not summed when there is more than one.  Instead, you use the data for the one that will get the most usage.
*Dishwasher size - Value in software corresponds with supporting docs or onsite verification. If multiple dishwashers present of different sizes, use the larger of the two sizes.</t>
  </si>
  <si>
    <t>Rater/RFI should be able to provide some documentation in the form of builder spec sheet, purchase order, or one or more photos representing the lighting that is typical throughout the house.
SCORING:
Satisfactory:  Interior, exterior, and garage lighting percentages per location are within +/- 5%
1:  Interior, exterior, and garage lighting percentages per location are incorrect by +/- &gt;5%-10%
2:  Interior, exterior, and garage lighting percentages per location are incorrect by +/- &gt;10%-20%
3:  Interior, exterior, and garage lighting percentages per location are incorrect by +/- &gt;20%</t>
  </si>
  <si>
    <t>For above grade walls, confirm that the wall types, insulation types, insulation materials, insulation thicknesses, insulation grades, R-values, stud types, stud spacings/dimensions, framing factors, surface areas, surface colors and locations which are entered into the software correspond with plans and/or field data collected by the Rater/RFI for the actual condition of the rated home.
*Be sure that where multiple above grade wall types exist they are handled separately, including where their “location” with respect to conditioned areas of the home may vary between wall types and within the same wall type.
SCORING:  
Satisfactory:  No errors in AGW modeling
1:  one to two minor errors in AGW modeling (listed below) (this is per modeled system)
2:  three to four minor errors (listed below) in AGW modeling OR one to two major errors in AGW modeling (this is per modeled system)
3:  five or more minor errors (listed below) in AGW modeling OR three or more major errors in AGW modeling (listed below) (this is per modeled system)
GUIDANCE:
Minor AGW Modeling Errors:
* Incorrect Wall Construction modeled
* Insulation R-Value of each modeled AGW off by 5% to 10%
* Insulation thickness of each modeled AGW off by 0.5 to &lt;1.0 inch
* Incorrect Gypsum thickness modeled
* AGW Surface Area of each modeled AGW off by 4% to 7%
* Incorrect Surface Color modeled
* Incorrect Insulation Location modeled 
Major AGW Modeling Errors:
* Insulation R-Value of each modeled AGW off by greater than 10%
* Insulation thickness of each modeled AGW off by greater than 1.0 inch
* Incorrect Insulation Grade value modeled (based on ANSI/RESNET/ICC 301-2019 Appendix A - depth/void variance for insulation type and grade)
* Incorrect stud depth, spacing, or framing fraction modeled
* AGW Surface Area of each modeled AGW off by greater than 7%</t>
  </si>
  <si>
    <t>For above grade walls, confirm that the wall types, insulation types, R-values, insulation thicknesses, insulation grades, stud spacings/dimensions, framing factors, areas and locations which are entered into the software correspond with plans and/or field data collected by the Rater/RFI for the actual condition of the rated home.
*Be sure that where multiple above grade wall types exist they are handled separately, including where their “location” with respect to conditioned areas of the home may vary between wall types and within the same wall type.
SCORING:  
Satisfactory:  No errors in in AGW modeling
1:  one to two minor errors in AGW modeling (listed below) (this is per modeled system)
2:  three to four minor errors (listed below) in AGW modeling OR one to two major errors in AGW modeling (this is per modeled system)
3:  five or more minor errors (listed below) in AGW modeling OR three or more major errors in AGW modeling (listed below) (this is per modeled system)
GUIDANCE:
Minor AGW Modeling Errors:
* Incorrect Wall Construction modeled
* Insulation R-Value of each modeled AGW off by 5% to 10%
* Insulation thickness of each modeled AGW off by 0.5 to &lt;1.0 inch
* Incorrect Gypsum thickness modeled
* AGW Gross Area of each modeled AGW off by 4% to 7%
* Incorrect Exterior Color modeled
* Incorrect Insulation Location modeled 
Major AGW Modeling Errors:
* Insulation R-Value of each modeled AGW off by greater than 10%
* Insulation thickness of each modeled AGW off by greater than 1.0 inch
* Incorrect Insulation Grade value modeled (based on ANSI/RESNET/ICC 301-2019 Appendix A depth/void variance for insulation type and grade)
* Incorrect stud depth, spacing, or framing fraction modeled
* AGW Gross Area of each modeled AGW off by greater than 7%</t>
  </si>
  <si>
    <t>For above grade walls, confirm that the locations, orientations, types, areas, insulation R-values, insulation grades, framing fractions and exterior characteristics which are entered into the software correspond with plans and/or field data collected by the Rater/RFI for the actual condition of the rated home.
*Be sure that where multiple above grade wall types exist they are handled separately, including where their “location” with respect to conditioned areas of the home may vary between wall types and within the same wall type.
SCORING:  
Satisfactory:  No errors in AGW modeling
1:  one to two minor errors in AGW modeling (listed below) (this is per modeled system)
2:  three to four minor errors (listed below) in AGW modeling OR one to two major errors in AGW modeling (this is per modeled system)
3:  five or more minor errors (listed below) in AGW modeling OR three or more major errors in AGW modeling (listed below) (this is per modeled system)
GUIDANCE:
Minor AGW Modeling Errors:
* Incorrect Current Wall Location modeled
* Incorrect Current Wall Orientation modeled
* Incorrect Current Wall Type modeled
* Current AG Wall Area of each modeled AG Wall off by 4% to 7%
* Insulation R-Value of each modeled AG Wall off by 5% to 10%
* Insulation thickness of each modeled AG Wall off by 0.5 to &lt;1.0 inch
* Exterior Characteristics of each modeled AG Wall off by 3% to 5%
Major AGW Modeling Errors:
* Current AG Wall Area of each modeled AG Wall off by greater than 7%
* Insulation R-Value of each modeled AG Wall off by greater than 10%
* Insulation thickness of each modeled AG Wall off by greater than 1.0 inch
* Incorrect Insulation Grade value modeled (based on ANSI/RESNET/ICC 301-2019 Appendix A - depth/void variance for insulation type and grade)
* Incorrect stud depth, spacing, or framing fraction modeled
* Exterior Characteristics of each modeled AG Wall off by greater than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</si>
</sst>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Score: &quot;\ #"/>
    <numFmt numFmtId="165" formatCode="0.0%"/>
    <numFmt numFmtId="166" formatCode="&quot;Pass/Fail Threshold =&quot;\ #"/>
    <numFmt numFmtId="167" formatCode="mm/dd/yy;@"/>
    <numFmt numFmtId="168" formatCode="000000000"/>
    <numFmt numFmtId="169" formatCode="00000"/>
  </numFmts>
  <fonts count="34" x14ac:knownFonts="1">
    <font>
      <sz val="10"/>
      <color rgb="FF000000"/>
      <name val="Arial"/>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b/>
      <sz val="10"/>
      <color rgb="FF000000"/>
      <name val="Arial"/>
      <family val="2"/>
    </font>
    <font>
      <sz val="10"/>
      <name val="Arial"/>
      <family val="2"/>
    </font>
    <font>
      <sz val="12"/>
      <name val="Calibri"/>
      <family val="2"/>
      <scheme val="minor"/>
    </font>
    <font>
      <sz val="12"/>
      <color rgb="FF000000"/>
      <name val="Calibri"/>
      <family val="2"/>
      <scheme val="minor"/>
    </font>
    <font>
      <sz val="12"/>
      <color rgb="FF0000FF"/>
      <name val="Calibri"/>
      <family val="2"/>
      <scheme val="minor"/>
    </font>
    <font>
      <u/>
      <sz val="10"/>
      <color theme="10"/>
      <name val="Arial"/>
      <family val="2"/>
    </font>
    <font>
      <i/>
      <sz val="12"/>
      <color rgb="FF000000"/>
      <name val="Calibri"/>
      <family val="2"/>
      <scheme val="minor"/>
    </font>
    <font>
      <i/>
      <sz val="10"/>
      <color rgb="FF000000"/>
      <name val="Arial"/>
      <family val="2"/>
    </font>
    <font>
      <sz val="8"/>
      <name val="Arial"/>
      <family val="2"/>
    </font>
    <font>
      <b/>
      <sz val="12"/>
      <color rgb="FF000000"/>
      <name val="Calibri"/>
      <family val="2"/>
      <scheme val="minor"/>
    </font>
    <font>
      <sz val="12"/>
      <color rgb="FF000000"/>
      <name val="Arial"/>
      <family val="2"/>
    </font>
    <font>
      <u/>
      <sz val="12"/>
      <color rgb="FF000000"/>
      <name val="Calibri"/>
      <family val="2"/>
      <scheme val="minor"/>
    </font>
    <font>
      <b/>
      <sz val="20"/>
      <color theme="0"/>
      <name val="Arial"/>
      <family val="2"/>
    </font>
    <font>
      <u/>
      <sz val="12"/>
      <color theme="0"/>
      <name val="Arial"/>
      <family val="2"/>
    </font>
    <font>
      <sz val="10"/>
      <color theme="0"/>
      <name val="Arial"/>
      <family val="2"/>
    </font>
    <font>
      <sz val="12"/>
      <color theme="0"/>
      <name val="Calibri"/>
      <family val="2"/>
      <scheme val="minor"/>
    </font>
    <font>
      <sz val="12"/>
      <color rgb="FF002664"/>
      <name val="Calibri"/>
      <family val="2"/>
      <scheme val="minor"/>
    </font>
    <font>
      <vertAlign val="superscript"/>
      <sz val="12"/>
      <color rgb="FF002664"/>
      <name val="Calibri"/>
      <family val="2"/>
      <scheme val="minor"/>
    </font>
    <font>
      <b/>
      <sz val="22"/>
      <color theme="0"/>
      <name val="Calibri"/>
      <family val="2"/>
      <scheme val="minor"/>
    </font>
    <font>
      <b/>
      <sz val="18"/>
      <color rgb="FF002664"/>
      <name val="Calibri"/>
      <family val="2"/>
      <scheme val="minor"/>
    </font>
    <font>
      <b/>
      <sz val="16"/>
      <color rgb="FF002664"/>
      <name val="Calibri"/>
      <family val="2"/>
      <scheme val="minor"/>
    </font>
    <font>
      <i/>
      <sz val="14"/>
      <color rgb="FF002664"/>
      <name val="Calibri"/>
      <family val="2"/>
      <scheme val="minor"/>
    </font>
    <font>
      <b/>
      <i/>
      <sz val="18"/>
      <color rgb="FF000000"/>
      <name val="Calibri"/>
      <family val="2"/>
      <scheme val="minor"/>
    </font>
    <font>
      <sz val="12"/>
      <color theme="1"/>
      <name val="Calibri"/>
      <family val="2"/>
      <scheme val="minor"/>
    </font>
    <font>
      <b/>
      <sz val="12"/>
      <color rgb="FF002664"/>
      <name val="Calibri"/>
      <family val="2"/>
      <scheme val="minor"/>
    </font>
    <font>
      <b/>
      <sz val="12"/>
      <name val="Calibri"/>
      <family val="2"/>
      <scheme val="minor"/>
    </font>
    <font>
      <b/>
      <sz val="12"/>
      <color theme="0"/>
      <name val="Calibri"/>
      <family val="2"/>
      <scheme val="minor"/>
    </font>
    <font>
      <i/>
      <sz val="12"/>
      <color rgb="FF002664"/>
      <name val="Calibri"/>
      <family val="2"/>
      <scheme val="minor"/>
    </font>
  </fonts>
  <fills count="2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92D050"/>
        <bgColor rgb="FFCFE2F3"/>
      </patternFill>
    </fill>
    <fill>
      <patternFill patternType="solid">
        <fgColor theme="0" tint="-0.14999847407452621"/>
        <bgColor indexed="64"/>
      </patternFill>
    </fill>
    <fill>
      <patternFill patternType="solid">
        <fgColor theme="0" tint="-0.14999847407452621"/>
        <bgColor rgb="FFFFFF00"/>
      </patternFill>
    </fill>
    <fill>
      <patternFill patternType="solid">
        <fgColor theme="0" tint="-0.14999847407452621"/>
        <bgColor rgb="FFCFE2F3"/>
      </patternFill>
    </fill>
    <fill>
      <patternFill patternType="solid">
        <fgColor theme="0"/>
        <bgColor indexed="64"/>
      </patternFill>
    </fill>
    <fill>
      <patternFill patternType="solid">
        <fgColor theme="9" tint="0.59999389629810485"/>
        <bgColor rgb="FFFFFFFF"/>
      </patternFill>
    </fill>
    <fill>
      <patternFill patternType="solid">
        <fgColor theme="9" tint="0.59999389629810485"/>
        <bgColor indexed="64"/>
      </patternFill>
    </fill>
    <fill>
      <patternFill patternType="solid">
        <fgColor rgb="FFFCD5B4"/>
        <bgColor rgb="FFFFFFFF"/>
      </patternFill>
    </fill>
    <fill>
      <patternFill patternType="solid">
        <fgColor theme="0" tint="-0.249977111117893"/>
        <bgColor indexed="64"/>
      </patternFill>
    </fill>
    <fill>
      <patternFill patternType="solid">
        <fgColor rgb="FF002664"/>
        <bgColor indexed="64"/>
      </patternFill>
    </fill>
    <fill>
      <patternFill patternType="solid">
        <fgColor theme="4" tint="0.39997558519241921"/>
        <bgColor rgb="FFFFFF00"/>
      </patternFill>
    </fill>
    <fill>
      <patternFill patternType="solid">
        <fgColor rgb="FFCCCCFF"/>
        <bgColor indexed="64"/>
      </patternFill>
    </fill>
    <fill>
      <patternFill patternType="solid">
        <fgColor theme="0" tint="-0.249977111117893"/>
        <bgColor rgb="FFFFFFFF"/>
      </patternFill>
    </fill>
    <fill>
      <patternFill patternType="solid">
        <fgColor rgb="FFCCCCFF"/>
        <bgColor rgb="FF92D050"/>
      </patternFill>
    </fill>
    <fill>
      <patternFill patternType="solid">
        <fgColor rgb="FFCCCCFF"/>
        <bgColor rgb="FFFDE9D9"/>
      </patternFill>
    </fill>
    <fill>
      <patternFill patternType="solid">
        <fgColor rgb="FFCCCCFF"/>
        <bgColor rgb="FFFFFF00"/>
      </patternFill>
    </fill>
    <fill>
      <patternFill patternType="solid">
        <fgColor theme="0" tint="-4.9989318521683403E-2"/>
        <bgColor rgb="FFFFFFFF"/>
      </patternFill>
    </fill>
    <fill>
      <patternFill patternType="solid">
        <fgColor theme="2"/>
        <bgColor indexed="64"/>
      </patternFill>
    </fill>
    <fill>
      <patternFill patternType="solid">
        <fgColor theme="0"/>
        <bgColor rgb="FFFFFFFF"/>
      </patternFill>
    </fill>
  </fills>
  <borders count="6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64"/>
      </right>
      <top/>
      <bottom/>
      <diagonal/>
    </border>
    <border>
      <left style="thin">
        <color auto="1"/>
      </left>
      <right style="thin">
        <color rgb="FFFF0000"/>
      </right>
      <top style="thin">
        <color auto="1"/>
      </top>
      <bottom style="thin">
        <color auto="1"/>
      </bottom>
      <diagonal/>
    </border>
    <border>
      <left style="thin">
        <color indexed="64"/>
      </left>
      <right style="thin">
        <color indexed="64"/>
      </right>
      <top style="thin">
        <color rgb="FFFF0000"/>
      </top>
      <bottom style="thin">
        <color indexed="64"/>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rgb="FF002664"/>
      </left>
      <right style="thin">
        <color rgb="FF002664"/>
      </right>
      <top style="thin">
        <color rgb="FF002664"/>
      </top>
      <bottom style="thin">
        <color rgb="FF002664"/>
      </bottom>
      <diagonal/>
    </border>
    <border>
      <left/>
      <right style="thin">
        <color rgb="FF002664"/>
      </right>
      <top style="thin">
        <color rgb="FF002664"/>
      </top>
      <bottom style="thin">
        <color rgb="FF0026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medium">
        <color indexed="64"/>
      </right>
      <top style="medium">
        <color indexed="64"/>
      </top>
      <bottom style="medium">
        <color indexed="64"/>
      </bottom>
      <diagonal/>
    </border>
    <border>
      <left style="thin">
        <color rgb="FF002664"/>
      </left>
      <right/>
      <top/>
      <bottom/>
      <diagonal/>
    </border>
    <border>
      <left/>
      <right style="thin">
        <color rgb="FF002664"/>
      </right>
      <top/>
      <bottom/>
      <diagonal/>
    </border>
    <border>
      <left/>
      <right style="thin">
        <color indexed="64"/>
      </right>
      <top style="thin">
        <color rgb="FF002664"/>
      </top>
      <bottom style="thin">
        <color indexed="64"/>
      </bottom>
      <diagonal/>
    </border>
    <border>
      <left style="thin">
        <color theme="0"/>
      </left>
      <right style="thin">
        <color indexed="64"/>
      </right>
      <top style="thin">
        <color theme="0"/>
      </top>
      <bottom style="thin">
        <color theme="0"/>
      </bottom>
      <diagonal/>
    </border>
    <border>
      <left style="thin">
        <color theme="2"/>
      </left>
      <right style="thin">
        <color theme="2"/>
      </right>
      <top style="thin">
        <color theme="2"/>
      </top>
      <bottom style="thin">
        <color theme="2"/>
      </bottom>
      <diagonal/>
    </border>
    <border>
      <left style="thin">
        <color theme="0"/>
      </left>
      <right/>
      <top style="thin">
        <color rgb="FF002664"/>
      </top>
      <bottom style="thin">
        <color theme="0"/>
      </bottom>
      <diagonal/>
    </border>
    <border>
      <left/>
      <right style="thin">
        <color theme="0"/>
      </right>
      <top style="thin">
        <color rgb="FF002664"/>
      </top>
      <bottom style="thin">
        <color theme="0"/>
      </bottom>
      <diagonal/>
    </border>
    <border>
      <left/>
      <right style="thin">
        <color theme="2"/>
      </right>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rgb="FF002664"/>
      </left>
      <right style="thin">
        <color rgb="FF002664"/>
      </right>
      <top style="thin">
        <color rgb="FF002664"/>
      </top>
      <bottom/>
      <diagonal/>
    </border>
    <border>
      <left/>
      <right style="thin">
        <color theme="2"/>
      </right>
      <top style="thin">
        <color theme="2"/>
      </top>
      <bottom style="thin">
        <color theme="2"/>
      </bottom>
      <diagonal/>
    </border>
    <border>
      <left/>
      <right style="thin">
        <color rgb="FF002664"/>
      </right>
      <top style="thin">
        <color rgb="FF002664"/>
      </top>
      <bottom/>
      <diagonal/>
    </border>
    <border>
      <left style="thin">
        <color rgb="FF002664"/>
      </left>
      <right/>
      <top style="thin">
        <color rgb="FF002664"/>
      </top>
      <bottom style="thin">
        <color rgb="FF0026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top/>
      <bottom/>
      <diagonal/>
    </border>
    <border>
      <left/>
      <right/>
      <top style="thin">
        <color rgb="FF002664"/>
      </top>
      <bottom style="thin">
        <color indexed="64"/>
      </bottom>
      <diagonal/>
    </border>
    <border>
      <left/>
      <right style="thin">
        <color theme="0"/>
      </right>
      <top/>
      <bottom style="thin">
        <color theme="0"/>
      </bottom>
      <diagonal/>
    </border>
    <border>
      <left/>
      <right/>
      <top style="thin">
        <color theme="2"/>
      </top>
      <bottom style="thin">
        <color theme="2"/>
      </bottom>
      <diagonal/>
    </border>
    <border>
      <left/>
      <right/>
      <top style="thin">
        <color rgb="FF002664"/>
      </top>
      <bottom style="thin">
        <color rgb="FF002664"/>
      </bottom>
      <diagonal/>
    </border>
  </borders>
  <cellStyleXfs count="6">
    <xf numFmtId="0" fontId="0" fillId="0" borderId="0"/>
    <xf numFmtId="0" fontId="5" fillId="0" borderId="0"/>
    <xf numFmtId="0" fontId="11" fillId="0" borderId="0" applyNumberFormat="0" applyFill="0" applyBorder="0" applyAlignment="0" applyProtection="0"/>
    <xf numFmtId="0" fontId="4" fillId="0" borderId="0"/>
    <xf numFmtId="0" fontId="3" fillId="0" borderId="0"/>
    <xf numFmtId="0" fontId="2" fillId="0" borderId="0"/>
  </cellStyleXfs>
  <cellXfs count="210">
    <xf numFmtId="0" fontId="0" fillId="0" borderId="0" xfId="0" applyFont="1" applyAlignment="1"/>
    <xf numFmtId="0" fontId="5" fillId="0" borderId="0" xfId="0" applyFont="1" applyAlignment="1" applyProtection="1"/>
    <xf numFmtId="0" fontId="7" fillId="0" borderId="0" xfId="0" applyFont="1" applyAlignment="1" applyProtection="1">
      <alignment horizontal="right"/>
    </xf>
    <xf numFmtId="0" fontId="7" fillId="0" borderId="0" xfId="0" applyFont="1" applyProtection="1"/>
    <xf numFmtId="0" fontId="5" fillId="0" borderId="0" xfId="0" applyFont="1" applyBorder="1" applyAlignment="1" applyProtection="1"/>
    <xf numFmtId="0" fontId="5" fillId="0" borderId="0" xfId="0" applyFont="1" applyAlignment="1"/>
    <xf numFmtId="0" fontId="0" fillId="0" borderId="0" xfId="0" applyFill="1"/>
    <xf numFmtId="0" fontId="5" fillId="0" borderId="0" xfId="0" applyFont="1" applyFill="1"/>
    <xf numFmtId="0" fontId="9" fillId="0" borderId="0" xfId="0" applyFont="1" applyAlignment="1" applyProtection="1"/>
    <xf numFmtId="0" fontId="5" fillId="0" borderId="0" xfId="0" applyFont="1" applyBorder="1" applyAlignment="1" applyProtection="1"/>
    <xf numFmtId="0" fontId="5" fillId="0" borderId="0" xfId="0" applyFont="1" applyBorder="1" applyAlignment="1" applyProtection="1"/>
    <xf numFmtId="0" fontId="13" fillId="0" borderId="0" xfId="0" applyFont="1" applyFill="1" applyAlignment="1" applyProtection="1"/>
    <xf numFmtId="0" fontId="10" fillId="4" borderId="1" xfId="0" applyNumberFormat="1" applyFont="1" applyFill="1" applyBorder="1" applyAlignment="1" applyProtection="1">
      <alignment horizontal="left" vertical="center"/>
      <protection locked="0"/>
    </xf>
    <xf numFmtId="0" fontId="5" fillId="0" borderId="0" xfId="0" applyFont="1" applyAlignment="1">
      <alignment horizontal="center"/>
    </xf>
    <xf numFmtId="0" fontId="5" fillId="0" borderId="0" xfId="0" applyFont="1" applyAlignment="1">
      <alignment horizontal="left"/>
    </xf>
    <xf numFmtId="0" fontId="0" fillId="0" borderId="0" xfId="0" applyFill="1" applyAlignment="1">
      <alignment horizontal="right"/>
    </xf>
    <xf numFmtId="0" fontId="5" fillId="0" borderId="0" xfId="0" applyFont="1" applyAlignment="1" applyProtection="1">
      <alignment vertical="center"/>
    </xf>
    <xf numFmtId="0" fontId="13" fillId="0" borderId="0" xfId="0" applyFont="1" applyAlignment="1"/>
    <xf numFmtId="0" fontId="13" fillId="0" borderId="0" xfId="0" applyFont="1" applyAlignment="1">
      <alignment horizontal="left"/>
    </xf>
    <xf numFmtId="0" fontId="13" fillId="0" borderId="0" xfId="0" applyFont="1" applyAlignment="1">
      <alignment horizontal="center"/>
    </xf>
    <xf numFmtId="0" fontId="5" fillId="0" borderId="0" xfId="0" applyFont="1" applyFill="1" applyAlignment="1">
      <alignment horizontal="right"/>
    </xf>
    <xf numFmtId="168" fontId="10" fillId="4" borderId="1" xfId="0" applyNumberFormat="1" applyFont="1" applyFill="1" applyBorder="1" applyAlignment="1" applyProtection="1">
      <alignment horizontal="left" vertical="center"/>
      <protection locked="0"/>
    </xf>
    <xf numFmtId="0" fontId="5" fillId="0" borderId="0" xfId="0" applyFont="1"/>
    <xf numFmtId="0" fontId="5" fillId="0" borderId="0" xfId="0" applyFont="1" applyAlignment="1" applyProtection="1">
      <alignment horizontal="center" vertical="center"/>
    </xf>
    <xf numFmtId="0" fontId="15" fillId="0" borderId="1" xfId="0" applyFont="1" applyBorder="1" applyAlignment="1" applyProtection="1"/>
    <xf numFmtId="0" fontId="15" fillId="0" borderId="1" xfId="0" applyFont="1" applyFill="1" applyBorder="1" applyAlignment="1" applyProtection="1"/>
    <xf numFmtId="0" fontId="12" fillId="0" borderId="1" xfId="0" applyFont="1" applyBorder="1" applyAlignment="1" applyProtection="1">
      <alignment horizontal="center" vertical="center"/>
    </xf>
    <xf numFmtId="0" fontId="16" fillId="11" borderId="1" xfId="0" applyFont="1" applyFill="1" applyBorder="1" applyAlignment="1">
      <alignment vertical="center"/>
    </xf>
    <xf numFmtId="0" fontId="16" fillId="12" borderId="1" xfId="0" applyFont="1" applyFill="1" applyBorder="1" applyAlignment="1">
      <alignment vertical="center"/>
    </xf>
    <xf numFmtId="0" fontId="16" fillId="13" borderId="2" xfId="0" applyFont="1" applyFill="1" applyBorder="1" applyAlignment="1">
      <alignment vertical="center" wrapText="1"/>
    </xf>
    <xf numFmtId="0" fontId="5" fillId="12" borderId="1" xfId="0" applyFont="1" applyFill="1" applyBorder="1" applyAlignment="1"/>
    <xf numFmtId="0" fontId="16" fillId="11" borderId="1" xfId="0" applyFont="1" applyFill="1" applyBorder="1" applyAlignment="1">
      <alignment vertical="center" wrapText="1"/>
    </xf>
    <xf numFmtId="0" fontId="9" fillId="0" borderId="15" xfId="0" applyFont="1" applyBorder="1" applyAlignment="1" applyProtection="1"/>
    <xf numFmtId="0" fontId="9" fillId="0" borderId="27" xfId="0" applyFont="1" applyBorder="1" applyAlignment="1" applyProtection="1"/>
    <xf numFmtId="0" fontId="5" fillId="0" borderId="15" xfId="0" applyFont="1" applyBorder="1" applyAlignment="1" applyProtection="1"/>
    <xf numFmtId="0" fontId="5" fillId="0" borderId="15" xfId="0" applyFont="1" applyBorder="1"/>
    <xf numFmtId="0" fontId="5" fillId="0" borderId="15" xfId="0" applyFont="1" applyBorder="1" applyAlignment="1" applyProtection="1">
      <alignment vertical="center"/>
    </xf>
    <xf numFmtId="0" fontId="5" fillId="0" borderId="29" xfId="0" applyFont="1" applyBorder="1" applyAlignment="1" applyProtection="1"/>
    <xf numFmtId="0" fontId="20" fillId="15" borderId="29" xfId="0" applyFont="1" applyFill="1" applyBorder="1" applyAlignment="1" applyProtection="1">
      <alignment vertical="center"/>
    </xf>
    <xf numFmtId="0" fontId="21" fillId="15" borderId="29" xfId="0" applyFont="1" applyFill="1" applyBorder="1" applyAlignment="1"/>
    <xf numFmtId="0" fontId="20" fillId="15" borderId="29" xfId="0" applyFont="1" applyFill="1" applyBorder="1" applyAlignment="1" applyProtection="1"/>
    <xf numFmtId="0" fontId="24" fillId="15" borderId="29" xfId="0" applyFont="1" applyFill="1" applyBorder="1" applyAlignment="1" applyProtection="1">
      <alignment vertical="center"/>
    </xf>
    <xf numFmtId="0" fontId="9" fillId="0" borderId="32" xfId="0" applyFont="1" applyBorder="1" applyAlignment="1" applyProtection="1"/>
    <xf numFmtId="0" fontId="8" fillId="7" borderId="10" xfId="0" applyFont="1" applyFill="1" applyBorder="1" applyAlignment="1" applyProtection="1">
      <alignment horizontal="center" vertical="center" wrapText="1"/>
    </xf>
    <xf numFmtId="0" fontId="8" fillId="7" borderId="4" xfId="0" applyFont="1" applyFill="1" applyBorder="1" applyAlignment="1" applyProtection="1">
      <alignment horizontal="center" vertical="center" wrapText="1"/>
    </xf>
    <xf numFmtId="0" fontId="12" fillId="0" borderId="14" xfId="0" applyFont="1" applyBorder="1" applyAlignment="1" applyProtection="1">
      <alignment vertical="center"/>
    </xf>
    <xf numFmtId="0" fontId="8" fillId="7" borderId="2" xfId="0" applyFont="1" applyFill="1" applyBorder="1" applyAlignment="1" applyProtection="1">
      <alignment horizontal="center" vertical="center" wrapText="1"/>
    </xf>
    <xf numFmtId="0" fontId="9" fillId="0" borderId="37" xfId="0" applyFont="1" applyBorder="1" applyAlignment="1" applyProtection="1"/>
    <xf numFmtId="0" fontId="5" fillId="0" borderId="37" xfId="0" applyFont="1" applyBorder="1"/>
    <xf numFmtId="0" fontId="0" fillId="10" borderId="0" xfId="0" applyFont="1" applyFill="1" applyAlignment="1"/>
    <xf numFmtId="167" fontId="25" fillId="23" borderId="38" xfId="0" applyNumberFormat="1" applyFont="1" applyFill="1" applyBorder="1" applyAlignment="1" applyProtection="1">
      <alignment horizontal="left" vertical="center"/>
      <protection locked="0"/>
    </xf>
    <xf numFmtId="167" fontId="26" fillId="23" borderId="38" xfId="0" applyNumberFormat="1" applyFont="1" applyFill="1" applyBorder="1" applyAlignment="1" applyProtection="1">
      <alignment horizontal="left" vertical="center"/>
      <protection locked="0"/>
    </xf>
    <xf numFmtId="0" fontId="6" fillId="23" borderId="0" xfId="0" applyFont="1" applyFill="1" applyAlignment="1">
      <alignment horizontal="center" vertical="center" wrapText="1"/>
    </xf>
    <xf numFmtId="167" fontId="25" fillId="23" borderId="42" xfId="0" applyNumberFormat="1" applyFont="1" applyFill="1" applyBorder="1" applyAlignment="1" applyProtection="1">
      <alignment horizontal="left" vertical="center"/>
      <protection locked="0"/>
    </xf>
    <xf numFmtId="167" fontId="25" fillId="23" borderId="43" xfId="0" applyNumberFormat="1" applyFont="1" applyFill="1" applyBorder="1" applyAlignment="1" applyProtection="1">
      <alignment horizontal="left" vertical="center"/>
      <protection locked="0"/>
    </xf>
    <xf numFmtId="167" fontId="25" fillId="23" borderId="45" xfId="0" applyNumberFormat="1" applyFont="1" applyFill="1" applyBorder="1" applyAlignment="1" applyProtection="1">
      <alignment horizontal="left" vertical="center"/>
      <protection locked="0"/>
    </xf>
    <xf numFmtId="0" fontId="24" fillId="15" borderId="34" xfId="0" applyFont="1" applyFill="1" applyBorder="1" applyAlignment="1" applyProtection="1">
      <alignment horizontal="center" vertical="center"/>
    </xf>
    <xf numFmtId="0" fontId="5" fillId="23" borderId="0" xfId="0" applyFont="1" applyFill="1" applyAlignment="1" applyProtection="1">
      <alignment horizontal="left" wrapText="1"/>
    </xf>
    <xf numFmtId="0" fontId="7" fillId="2" borderId="0" xfId="0" applyFont="1" applyFill="1" applyAlignment="1" applyProtection="1">
      <alignment horizontal="center" wrapText="1"/>
    </xf>
    <xf numFmtId="0" fontId="7" fillId="0" borderId="0" xfId="0" applyFont="1" applyBorder="1" applyAlignment="1" applyProtection="1">
      <alignment wrapText="1"/>
    </xf>
    <xf numFmtId="0" fontId="7" fillId="0" borderId="0" xfId="0" applyFont="1" applyBorder="1" applyAlignment="1" applyProtection="1">
      <alignment horizontal="center"/>
    </xf>
    <xf numFmtId="0" fontId="7" fillId="0" borderId="0" xfId="0" applyFont="1" applyAlignment="1" applyProtection="1">
      <alignment horizontal="center"/>
    </xf>
    <xf numFmtId="0" fontId="7" fillId="0" borderId="0" xfId="0" applyFont="1" applyAlignment="1" applyProtection="1">
      <alignment horizontal="center" wrapText="1"/>
    </xf>
    <xf numFmtId="0" fontId="7" fillId="0" borderId="0" xfId="0" applyFont="1" applyAlignment="1" applyProtection="1">
      <alignment wrapText="1"/>
    </xf>
    <xf numFmtId="0" fontId="9" fillId="23" borderId="0" xfId="0" applyFont="1" applyFill="1" applyAlignment="1" applyProtection="1"/>
    <xf numFmtId="167" fontId="27" fillId="23" borderId="38" xfId="0" applyNumberFormat="1" applyFont="1" applyFill="1" applyBorder="1" applyAlignment="1" applyProtection="1">
      <alignment horizontal="left" vertical="center"/>
      <protection locked="0"/>
    </xf>
    <xf numFmtId="0" fontId="8" fillId="7" borderId="7" xfId="0" applyFont="1" applyFill="1" applyBorder="1" applyAlignment="1" applyProtection="1">
      <alignment horizontal="center" vertical="center" wrapText="1"/>
    </xf>
    <xf numFmtId="0" fontId="8" fillId="7" borderId="56" xfId="0" applyFont="1" applyFill="1" applyBorder="1" applyAlignment="1" applyProtection="1">
      <alignment horizontal="center" vertical="center" wrapText="1"/>
    </xf>
    <xf numFmtId="0" fontId="12" fillId="17" borderId="1" xfId="0" applyFont="1" applyFill="1" applyBorder="1" applyAlignment="1" applyProtection="1">
      <alignment horizontal="left" vertical="center"/>
    </xf>
    <xf numFmtId="0" fontId="5" fillId="15" borderId="46" xfId="0" applyFont="1" applyFill="1" applyBorder="1" applyAlignment="1" applyProtection="1"/>
    <xf numFmtId="0" fontId="20" fillId="15" borderId="44" xfId="0" applyFont="1" applyFill="1" applyBorder="1" applyAlignment="1" applyProtection="1">
      <alignment vertical="center"/>
    </xf>
    <xf numFmtId="0" fontId="21" fillId="15" borderId="44" xfId="0" applyFont="1" applyFill="1" applyBorder="1" applyAlignment="1"/>
    <xf numFmtId="0" fontId="9" fillId="0" borderId="28" xfId="0" applyFont="1" applyBorder="1" applyAlignment="1" applyProtection="1"/>
    <xf numFmtId="0" fontId="9" fillId="15" borderId="0" xfId="0" applyFont="1" applyFill="1" applyBorder="1" applyAlignment="1" applyProtection="1">
      <alignment horizontal="right" vertical="center"/>
    </xf>
    <xf numFmtId="0" fontId="9" fillId="15" borderId="0" xfId="0" applyFont="1" applyFill="1" applyBorder="1" applyAlignment="1"/>
    <xf numFmtId="0" fontId="9" fillId="15" borderId="0" xfId="0" applyFont="1" applyFill="1" applyBorder="1" applyAlignment="1" applyProtection="1"/>
    <xf numFmtId="0" fontId="15" fillId="16" borderId="14" xfId="0" applyFont="1" applyFill="1" applyBorder="1" applyAlignment="1" applyProtection="1">
      <alignment horizontal="center" vertical="center" wrapText="1"/>
    </xf>
    <xf numFmtId="0" fontId="15" fillId="16" borderId="33" xfId="0" applyFont="1" applyFill="1" applyBorder="1" applyAlignment="1" applyProtection="1">
      <alignment horizontal="center" vertical="center" wrapText="1"/>
    </xf>
    <xf numFmtId="0" fontId="9" fillId="8" borderId="11" xfId="0" applyFont="1" applyFill="1" applyBorder="1" applyAlignment="1" applyProtection="1">
      <alignment horizontal="center" vertical="center" wrapText="1"/>
    </xf>
    <xf numFmtId="0" fontId="9" fillId="8" borderId="7"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22" borderId="1" xfId="0" applyFont="1" applyFill="1" applyBorder="1" applyAlignment="1">
      <alignment vertical="center" wrapText="1"/>
    </xf>
    <xf numFmtId="0" fontId="9" fillId="19" borderId="1" xfId="0" applyFont="1" applyFill="1" applyBorder="1" applyAlignment="1">
      <alignment horizontal="left" wrapText="1"/>
    </xf>
    <xf numFmtId="0" fontId="9" fillId="22" borderId="1" xfId="0" applyFont="1" applyFill="1" applyBorder="1" applyAlignment="1" applyProtection="1">
      <alignment vertical="center"/>
    </xf>
    <xf numFmtId="0" fontId="9" fillId="18" borderId="1" xfId="0" applyFont="1" applyFill="1" applyBorder="1" applyAlignment="1" applyProtection="1">
      <alignment vertical="center"/>
    </xf>
    <xf numFmtId="0" fontId="9" fillId="20" borderId="1" xfId="0" applyFont="1" applyFill="1" applyBorder="1" applyAlignment="1">
      <alignment horizontal="left" wrapText="1"/>
    </xf>
    <xf numFmtId="0" fontId="9" fillId="14" borderId="1" xfId="0" applyFont="1" applyFill="1" applyBorder="1" applyAlignment="1">
      <alignment vertical="center" wrapText="1"/>
    </xf>
    <xf numFmtId="0" fontId="9" fillId="4" borderId="1" xfId="0" applyFont="1" applyFill="1" applyBorder="1" applyAlignment="1" applyProtection="1">
      <alignment vertical="center"/>
    </xf>
    <xf numFmtId="0" fontId="9" fillId="14" borderId="1" xfId="0" applyFont="1" applyFill="1" applyBorder="1" applyAlignment="1" applyProtection="1">
      <alignment vertical="center"/>
    </xf>
    <xf numFmtId="0" fontId="9" fillId="18" borderId="1" xfId="0" applyFont="1" applyFill="1" applyBorder="1" applyAlignment="1">
      <alignment vertical="center" wrapText="1"/>
    </xf>
    <xf numFmtId="167" fontId="30" fillId="23" borderId="43" xfId="0" applyNumberFormat="1" applyFont="1" applyFill="1" applyBorder="1" applyAlignment="1" applyProtection="1">
      <alignment horizontal="left" vertical="center"/>
      <protection locked="0"/>
    </xf>
    <xf numFmtId="167" fontId="30" fillId="23" borderId="38" xfId="0" applyNumberFormat="1" applyFont="1" applyFill="1" applyBorder="1" applyAlignment="1" applyProtection="1">
      <alignment horizontal="left" vertical="center"/>
      <protection locked="0"/>
    </xf>
    <xf numFmtId="0" fontId="8" fillId="0" borderId="31"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8" fillId="0" borderId="15" xfId="0" applyFont="1" applyBorder="1" applyAlignment="1" applyProtection="1">
      <alignment horizontal="center" vertical="center" wrapText="1"/>
    </xf>
    <xf numFmtId="0" fontId="9" fillId="0" borderId="32" xfId="0" applyFont="1" applyBorder="1" applyAlignment="1">
      <alignment horizontal="left" vertical="center" wrapText="1"/>
    </xf>
    <xf numFmtId="166" fontId="15" fillId="5" borderId="14" xfId="0" applyNumberFormat="1" applyFont="1" applyFill="1" applyBorder="1" applyAlignment="1">
      <alignment horizontal="left" vertical="center" wrapText="1"/>
    </xf>
    <xf numFmtId="0" fontId="9" fillId="0" borderId="0" xfId="0" applyFont="1" applyAlignment="1" applyProtection="1">
      <alignment vertical="center"/>
    </xf>
    <xf numFmtId="3" fontId="31" fillId="6" borderId="14" xfId="0" applyNumberFormat="1" applyFont="1" applyFill="1" applyBorder="1" applyAlignment="1">
      <alignment horizontal="center" wrapText="1"/>
    </xf>
    <xf numFmtId="0" fontId="8" fillId="0" borderId="31" xfId="0" applyFont="1" applyBorder="1" applyAlignment="1" applyProtection="1">
      <alignment horizontal="left" vertical="top" wrapText="1"/>
    </xf>
    <xf numFmtId="0" fontId="8" fillId="0" borderId="15" xfId="0" applyFont="1" applyBorder="1" applyAlignment="1" applyProtection="1">
      <alignment horizontal="right" vertical="top" wrapText="1"/>
    </xf>
    <xf numFmtId="165" fontId="10" fillId="0" borderId="15" xfId="0" applyNumberFormat="1" applyFont="1" applyBorder="1" applyAlignment="1" applyProtection="1">
      <alignment horizontal="center" vertical="top" wrapText="1"/>
    </xf>
    <xf numFmtId="0" fontId="9" fillId="0" borderId="32" xfId="0" applyFont="1" applyBorder="1"/>
    <xf numFmtId="165" fontId="10" fillId="0" borderId="14" xfId="0" applyNumberFormat="1" applyFont="1" applyBorder="1" applyAlignment="1">
      <alignment horizontal="center" wrapText="1"/>
    </xf>
    <xf numFmtId="0" fontId="31" fillId="0" borderId="14" xfId="0" applyFont="1" applyBorder="1" applyAlignment="1" applyProtection="1"/>
    <xf numFmtId="0" fontId="9" fillId="0" borderId="15" xfId="0" applyFont="1" applyBorder="1" applyAlignment="1" applyProtection="1">
      <alignment horizontal="left" wrapText="1"/>
    </xf>
    <xf numFmtId="1" fontId="15" fillId="0" borderId="14" xfId="0" applyNumberFormat="1" applyFont="1" applyBorder="1" applyAlignment="1">
      <alignment horizontal="center"/>
    </xf>
    <xf numFmtId="3" fontId="31" fillId="6" borderId="14" xfId="0" applyNumberFormat="1" applyFont="1" applyFill="1" applyBorder="1" applyAlignment="1">
      <alignment horizontal="center" vertical="center" wrapText="1"/>
    </xf>
    <xf numFmtId="0" fontId="9" fillId="0" borderId="26" xfId="0" applyFont="1" applyBorder="1" applyAlignment="1" applyProtection="1">
      <alignment vertical="center"/>
    </xf>
    <xf numFmtId="0" fontId="9" fillId="0" borderId="24" xfId="0" applyFont="1" applyBorder="1" applyAlignment="1" applyProtection="1">
      <alignment horizontal="left" vertical="center" wrapText="1"/>
    </xf>
    <xf numFmtId="0" fontId="9" fillId="0" borderId="24" xfId="0" applyFont="1" applyBorder="1" applyAlignment="1" applyProtection="1">
      <alignment vertical="center"/>
    </xf>
    <xf numFmtId="0" fontId="9" fillId="0" borderId="25" xfId="0" applyFont="1" applyBorder="1" applyAlignment="1">
      <alignment vertical="center"/>
    </xf>
    <xf numFmtId="0" fontId="9" fillId="0" borderId="14" xfId="0" applyFont="1" applyBorder="1" applyAlignment="1" applyProtection="1">
      <alignment vertical="center"/>
    </xf>
    <xf numFmtId="0" fontId="32" fillId="15" borderId="14" xfId="0" applyFont="1" applyFill="1" applyBorder="1" applyAlignment="1">
      <alignment horizontal="center" vertical="center" wrapText="1"/>
    </xf>
    <xf numFmtId="164" fontId="31" fillId="21" borderId="14" xfId="0" applyNumberFormat="1" applyFont="1" applyFill="1" applyBorder="1" applyAlignment="1" applyProtection="1">
      <alignment horizontal="center" vertical="center" wrapText="1"/>
    </xf>
    <xf numFmtId="0" fontId="31" fillId="21" borderId="14" xfId="0" applyFont="1" applyFill="1" applyBorder="1" applyAlignment="1" applyProtection="1">
      <alignment horizontal="center" vertical="center" wrapText="1"/>
    </xf>
    <xf numFmtId="0" fontId="15" fillId="0" borderId="0" xfId="0" applyFont="1" applyAlignment="1" applyProtection="1">
      <alignment horizontal="center" vertical="center"/>
    </xf>
    <xf numFmtId="0" fontId="29" fillId="7" borderId="6" xfId="0" applyFont="1" applyFill="1" applyBorder="1" applyAlignment="1">
      <alignment horizontal="center" vertical="center" wrapText="1"/>
    </xf>
    <xf numFmtId="0" fontId="8" fillId="9" borderId="6" xfId="0" applyFont="1" applyFill="1" applyBorder="1" applyAlignment="1" applyProtection="1">
      <alignment horizontal="center" vertical="center" wrapText="1"/>
    </xf>
    <xf numFmtId="0" fontId="8" fillId="8" borderId="6" xfId="0" applyFont="1" applyFill="1" applyBorder="1" applyAlignment="1" applyProtection="1">
      <alignment horizontal="center" vertical="center" wrapText="1"/>
    </xf>
    <xf numFmtId="0" fontId="9" fillId="0" borderId="0" xfId="0" applyFont="1" applyAlignment="1" applyProtection="1">
      <alignment horizontal="center" vertical="center"/>
    </xf>
    <xf numFmtId="0" fontId="9" fillId="7"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4" borderId="1"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8" fillId="4" borderId="1" xfId="0" applyFont="1" applyFill="1" applyBorder="1" applyAlignment="1" applyProtection="1">
      <alignment horizontal="left" vertical="center"/>
      <protection locked="0"/>
    </xf>
    <xf numFmtId="0" fontId="8" fillId="4"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xf>
    <xf numFmtId="0" fontId="8" fillId="10" borderId="1" xfId="0" applyFont="1" applyFill="1" applyBorder="1" applyAlignment="1">
      <alignment horizontal="center" vertical="center"/>
    </xf>
    <xf numFmtId="0" fontId="9" fillId="0" borderId="1" xfId="0" applyFont="1" applyBorder="1" applyAlignment="1" applyProtection="1"/>
    <xf numFmtId="0" fontId="9" fillId="8" borderId="12" xfId="0" applyFont="1" applyFill="1" applyBorder="1" applyAlignment="1" applyProtection="1">
      <alignment horizontal="center" vertical="center" wrapText="1"/>
    </xf>
    <xf numFmtId="0" fontId="9" fillId="8" borderId="0" xfId="0" applyFont="1" applyFill="1" applyBorder="1" applyAlignment="1" applyProtection="1">
      <alignment horizontal="center" vertical="center" wrapText="1"/>
    </xf>
    <xf numFmtId="166" fontId="15" fillId="5" borderId="1" xfId="0" applyNumberFormat="1" applyFont="1" applyFill="1" applyBorder="1" applyAlignment="1">
      <alignment horizontal="center" vertical="center" wrapText="1"/>
    </xf>
    <xf numFmtId="3" fontId="31" fillId="6" borderId="1" xfId="0" applyNumberFormat="1" applyFont="1" applyFill="1" applyBorder="1" applyAlignment="1">
      <alignment horizontal="center" wrapText="1"/>
    </xf>
    <xf numFmtId="165" fontId="10" fillId="0" borderId="1" xfId="0" applyNumberFormat="1" applyFont="1" applyBorder="1" applyAlignment="1">
      <alignment horizontal="center" wrapText="1"/>
    </xf>
    <xf numFmtId="1" fontId="15" fillId="0" borderId="1" xfId="0" applyNumberFormat="1" applyFont="1" applyBorder="1" applyAlignment="1">
      <alignment horizontal="center"/>
    </xf>
    <xf numFmtId="0" fontId="31" fillId="0" borderId="1" xfId="0" applyFont="1" applyBorder="1" applyAlignment="1" applyProtection="1"/>
    <xf numFmtId="3" fontId="31" fillId="6" borderId="5" xfId="0" applyNumberFormat="1" applyFont="1" applyFill="1" applyBorder="1" applyAlignment="1">
      <alignment horizontal="center" vertical="center" wrapText="1"/>
    </xf>
    <xf numFmtId="0" fontId="9" fillId="0" borderId="7" xfId="0" applyFont="1" applyBorder="1" applyAlignment="1" applyProtection="1">
      <alignment vertical="center"/>
    </xf>
    <xf numFmtId="0" fontId="29" fillId="7" borderId="2" xfId="0" applyFont="1" applyFill="1" applyBorder="1" applyAlignment="1">
      <alignment horizontal="center" vertical="center" wrapText="1"/>
    </xf>
    <xf numFmtId="0" fontId="8" fillId="8" borderId="2" xfId="0" applyFont="1" applyFill="1" applyBorder="1" applyAlignment="1" applyProtection="1">
      <alignment horizontal="center" vertical="center" wrapText="1"/>
    </xf>
    <xf numFmtId="0" fontId="29" fillId="4" borderId="1" xfId="0" applyFont="1" applyFill="1" applyBorder="1" applyAlignment="1">
      <alignment horizontal="center" vertical="center" wrapText="1"/>
    </xf>
    <xf numFmtId="0" fontId="8" fillId="0" borderId="3"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15" fillId="3" borderId="1" xfId="0" applyFont="1" applyFill="1" applyBorder="1" applyAlignment="1">
      <alignment horizontal="center" vertical="center" wrapText="1"/>
    </xf>
    <xf numFmtId="166" fontId="15" fillId="5" borderId="1" xfId="0" applyNumberFormat="1" applyFont="1" applyFill="1" applyBorder="1" applyAlignment="1">
      <alignment horizontal="left" vertical="center" wrapText="1" indent="1"/>
    </xf>
    <xf numFmtId="0" fontId="9" fillId="0" borderId="5" xfId="0" applyFont="1" applyBorder="1" applyAlignment="1" applyProtection="1">
      <alignment horizontal="center" vertical="center" wrapText="1"/>
    </xf>
    <xf numFmtId="3" fontId="31" fillId="6" borderId="5" xfId="0" applyNumberFormat="1" applyFont="1" applyFill="1" applyBorder="1" applyAlignment="1">
      <alignment horizontal="center" wrapText="1"/>
    </xf>
    <xf numFmtId="0" fontId="9" fillId="0" borderId="5" xfId="0" applyFont="1" applyBorder="1" applyAlignment="1" applyProtection="1"/>
    <xf numFmtId="0" fontId="9" fillId="7" borderId="9"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4" borderId="1" xfId="0" applyFont="1" applyFill="1" applyBorder="1" applyAlignment="1" applyProtection="1">
      <alignment horizontal="left" vertical="center" wrapText="1"/>
      <protection locked="0"/>
    </xf>
    <xf numFmtId="0" fontId="9" fillId="0" borderId="1" xfId="0" applyFont="1" applyFill="1" applyBorder="1" applyAlignment="1">
      <alignment horizontal="center" vertical="center" wrapText="1"/>
    </xf>
    <xf numFmtId="167" fontId="30" fillId="23" borderId="45" xfId="0" applyNumberFormat="1" applyFont="1" applyFill="1" applyBorder="1" applyAlignment="1" applyProtection="1">
      <alignment horizontal="left" vertical="center"/>
      <protection locked="0"/>
    </xf>
    <xf numFmtId="0" fontId="15" fillId="0" borderId="1" xfId="0" applyFont="1" applyBorder="1"/>
    <xf numFmtId="0" fontId="15" fillId="0" borderId="1" xfId="0" applyFont="1" applyBorder="1" applyAlignment="1">
      <alignment horizontal="left"/>
    </xf>
    <xf numFmtId="167" fontId="25" fillId="23" borderId="45" xfId="0" applyNumberFormat="1" applyFont="1" applyFill="1" applyBorder="1" applyAlignment="1" applyProtection="1">
      <alignment horizontal="right" vertical="center"/>
      <protection locked="0"/>
    </xf>
    <xf numFmtId="0" fontId="9" fillId="10" borderId="1" xfId="0" applyFont="1" applyFill="1" applyBorder="1" applyAlignment="1" applyProtection="1">
      <alignment horizontal="center" vertical="center"/>
    </xf>
    <xf numFmtId="0" fontId="9" fillId="24" borderId="3" xfId="0" applyFont="1" applyFill="1" applyBorder="1" applyAlignment="1" applyProtection="1">
      <alignment vertical="center"/>
    </xf>
    <xf numFmtId="0" fontId="1" fillId="17" borderId="1" xfId="0" applyFont="1" applyFill="1" applyBorder="1" applyAlignment="1">
      <alignment wrapText="1"/>
    </xf>
    <xf numFmtId="167" fontId="25" fillId="23" borderId="59" xfId="0" applyNumberFormat="1" applyFont="1" applyFill="1" applyBorder="1" applyAlignment="1" applyProtection="1">
      <alignment horizontal="right" vertical="center"/>
      <protection locked="0"/>
    </xf>
    <xf numFmtId="0" fontId="5" fillId="0" borderId="31" xfId="0" applyFont="1" applyBorder="1" applyAlignment="1" applyProtection="1"/>
    <xf numFmtId="0" fontId="15" fillId="23" borderId="0" xfId="0" applyFont="1" applyFill="1" applyBorder="1" applyAlignment="1">
      <alignment horizontal="center" vertical="center" wrapText="1"/>
    </xf>
    <xf numFmtId="3" fontId="31" fillId="6" borderId="13" xfId="0" applyNumberFormat="1" applyFont="1" applyFill="1" applyBorder="1" applyAlignment="1">
      <alignment horizontal="center" wrapText="1"/>
    </xf>
    <xf numFmtId="3" fontId="31" fillId="6" borderId="2" xfId="0" applyNumberFormat="1" applyFont="1" applyFill="1" applyBorder="1" applyAlignment="1">
      <alignment horizontal="center" wrapText="1"/>
    </xf>
    <xf numFmtId="167" fontId="30" fillId="23" borderId="0" xfId="0" applyNumberFormat="1" applyFont="1" applyFill="1" applyBorder="1" applyAlignment="1" applyProtection="1">
      <alignment horizontal="left" vertical="center"/>
      <protection locked="0"/>
    </xf>
    <xf numFmtId="167" fontId="25" fillId="23" borderId="41" xfId="0" applyNumberFormat="1" applyFont="1" applyFill="1" applyBorder="1" applyAlignment="1" applyProtection="1">
      <alignment horizontal="left" vertical="center"/>
      <protection locked="0"/>
    </xf>
    <xf numFmtId="0" fontId="9" fillId="23" borderId="0" xfId="0" applyFont="1" applyFill="1" applyBorder="1" applyAlignment="1" applyProtection="1"/>
    <xf numFmtId="168" fontId="10" fillId="23" borderId="0" xfId="0" applyNumberFormat="1" applyFont="1" applyFill="1" applyBorder="1" applyAlignment="1" applyProtection="1">
      <alignment horizontal="left" vertical="center"/>
      <protection locked="0"/>
    </xf>
    <xf numFmtId="0" fontId="10" fillId="23" borderId="0" xfId="0" applyFont="1" applyFill="1" applyBorder="1" applyAlignment="1" applyProtection="1">
      <alignment horizontal="left" vertical="center"/>
      <protection locked="0"/>
    </xf>
    <xf numFmtId="0" fontId="15" fillId="23" borderId="0" xfId="0" applyFont="1" applyFill="1" applyBorder="1"/>
    <xf numFmtId="169" fontId="10" fillId="23" borderId="0" xfId="0" applyNumberFormat="1" applyFont="1" applyFill="1" applyBorder="1" applyAlignment="1" applyProtection="1">
      <alignment horizontal="left" vertical="center"/>
      <protection locked="0"/>
    </xf>
    <xf numFmtId="0" fontId="15" fillId="23" borderId="0" xfId="0" applyFont="1" applyFill="1" applyBorder="1" applyAlignment="1" applyProtection="1"/>
    <xf numFmtId="0" fontId="10" fillId="23" borderId="0" xfId="0" applyNumberFormat="1" applyFont="1" applyFill="1" applyBorder="1" applyAlignment="1" applyProtection="1">
      <alignment horizontal="left" vertical="center"/>
      <protection locked="0"/>
    </xf>
    <xf numFmtId="0" fontId="5" fillId="23" borderId="0" xfId="0" applyFont="1" applyFill="1" applyBorder="1" applyAlignment="1" applyProtection="1"/>
    <xf numFmtId="0" fontId="19" fillId="15" borderId="19" xfId="2" applyFont="1" applyFill="1" applyBorder="1" applyAlignment="1">
      <alignment horizontal="center" vertical="center"/>
    </xf>
    <xf numFmtId="0" fontId="19" fillId="15" borderId="15" xfId="2" applyFont="1" applyFill="1" applyBorder="1" applyAlignment="1">
      <alignment horizontal="center" vertical="center"/>
    </xf>
    <xf numFmtId="0" fontId="19" fillId="15" borderId="20" xfId="2" applyFont="1" applyFill="1" applyBorder="1" applyAlignment="1">
      <alignment horizontal="center" vertical="center"/>
    </xf>
    <xf numFmtId="0" fontId="19" fillId="15" borderId="21" xfId="2" applyFont="1" applyFill="1" applyBorder="1" applyAlignment="1">
      <alignment horizontal="center" vertical="center"/>
    </xf>
    <xf numFmtId="0" fontId="19" fillId="15" borderId="22" xfId="2" applyFont="1" applyFill="1" applyBorder="1" applyAlignment="1">
      <alignment horizontal="center" vertical="center"/>
    </xf>
    <xf numFmtId="0" fontId="19" fillId="15" borderId="23" xfId="2" applyFont="1" applyFill="1" applyBorder="1" applyAlignment="1">
      <alignment horizontal="center" vertical="center"/>
    </xf>
    <xf numFmtId="0" fontId="18" fillId="15" borderId="16" xfId="0" applyFont="1" applyFill="1" applyBorder="1" applyAlignment="1">
      <alignment horizontal="center"/>
    </xf>
    <xf numFmtId="0" fontId="18" fillId="15" borderId="17" xfId="0" applyFont="1" applyFill="1" applyBorder="1" applyAlignment="1">
      <alignment horizontal="center"/>
    </xf>
    <xf numFmtId="0" fontId="18" fillId="15" borderId="18" xfId="0" applyFont="1" applyFill="1" applyBorder="1" applyAlignment="1">
      <alignment horizontal="center"/>
    </xf>
    <xf numFmtId="167" fontId="25" fillId="23" borderId="27" xfId="0" applyNumberFormat="1" applyFont="1" applyFill="1" applyBorder="1" applyAlignment="1" applyProtection="1">
      <alignment horizontal="left" vertical="center"/>
      <protection locked="0"/>
    </xf>
    <xf numFmtId="167" fontId="25" fillId="23" borderId="58" xfId="0" applyNumberFormat="1" applyFont="1" applyFill="1" applyBorder="1" applyAlignment="1" applyProtection="1">
      <alignment horizontal="left" vertical="center"/>
      <protection locked="0"/>
    </xf>
    <xf numFmtId="0" fontId="28" fillId="0" borderId="57" xfId="0" applyFont="1" applyBorder="1" applyAlignment="1" applyProtection="1">
      <alignment horizontal="center" vertical="center"/>
    </xf>
    <xf numFmtId="0" fontId="28" fillId="0" borderId="36" xfId="0" applyFont="1" applyBorder="1" applyAlignment="1" applyProtection="1">
      <alignment horizontal="center" vertical="center"/>
    </xf>
    <xf numFmtId="0" fontId="24" fillId="15" borderId="44" xfId="0" applyFont="1" applyFill="1" applyBorder="1" applyAlignment="1" applyProtection="1">
      <alignment horizontal="center" vertical="center"/>
    </xf>
    <xf numFmtId="167" fontId="22" fillId="23" borderId="51" xfId="0" applyNumberFormat="1" applyFont="1" applyFill="1" applyBorder="1" applyAlignment="1" applyProtection="1">
      <alignment horizontal="left" vertical="top" wrapText="1"/>
      <protection locked="0"/>
    </xf>
    <xf numFmtId="167" fontId="22" fillId="23" borderId="52" xfId="0" applyNumberFormat="1" applyFont="1" applyFill="1" applyBorder="1" applyAlignment="1" applyProtection="1">
      <alignment horizontal="left" vertical="top" wrapText="1"/>
      <protection locked="0"/>
    </xf>
    <xf numFmtId="167" fontId="22" fillId="23" borderId="53" xfId="0" applyNumberFormat="1" applyFont="1" applyFill="1" applyBorder="1" applyAlignment="1" applyProtection="1">
      <alignment horizontal="left" vertical="top" wrapText="1"/>
      <protection locked="0"/>
    </xf>
    <xf numFmtId="167" fontId="22" fillId="23" borderId="54" xfId="0" applyNumberFormat="1" applyFont="1" applyFill="1" applyBorder="1" applyAlignment="1" applyProtection="1">
      <alignment horizontal="left" vertical="top" wrapText="1"/>
      <protection locked="0"/>
    </xf>
    <xf numFmtId="167" fontId="22" fillId="23" borderId="1" xfId="0" applyNumberFormat="1" applyFont="1" applyFill="1" applyBorder="1" applyAlignment="1" applyProtection="1">
      <alignment horizontal="left" vertical="top" wrapText="1"/>
      <protection locked="0"/>
    </xf>
    <xf numFmtId="167" fontId="22" fillId="23" borderId="48" xfId="0" applyNumberFormat="1" applyFont="1" applyFill="1" applyBorder="1" applyAlignment="1" applyProtection="1">
      <alignment horizontal="left" vertical="top" wrapText="1"/>
      <protection locked="0"/>
    </xf>
    <xf numFmtId="167" fontId="22" fillId="23" borderId="55" xfId="0" applyNumberFormat="1" applyFont="1" applyFill="1" applyBorder="1" applyAlignment="1" applyProtection="1">
      <alignment horizontal="left" vertical="top" wrapText="1"/>
      <protection locked="0"/>
    </xf>
    <xf numFmtId="167" fontId="22" fillId="23" borderId="49" xfId="0" applyNumberFormat="1" applyFont="1" applyFill="1" applyBorder="1" applyAlignment="1" applyProtection="1">
      <alignment horizontal="left" vertical="top" wrapText="1"/>
      <protection locked="0"/>
    </xf>
    <xf numFmtId="167" fontId="22" fillId="23" borderId="50" xfId="0" applyNumberFormat="1" applyFont="1" applyFill="1" applyBorder="1" applyAlignment="1" applyProtection="1">
      <alignment horizontal="left" vertical="top" wrapText="1"/>
      <protection locked="0"/>
    </xf>
    <xf numFmtId="0" fontId="24" fillId="15" borderId="0" xfId="0" applyFont="1" applyFill="1" applyBorder="1" applyAlignment="1" applyProtection="1">
      <alignment horizontal="left" vertical="center"/>
    </xf>
    <xf numFmtId="167" fontId="25" fillId="23" borderId="39" xfId="0" applyNumberFormat="1" applyFont="1" applyFill="1" applyBorder="1" applyAlignment="1" applyProtection="1">
      <alignment horizontal="left" vertical="center"/>
      <protection locked="0"/>
    </xf>
    <xf numFmtId="167" fontId="25" fillId="23" borderId="40" xfId="0" applyNumberFormat="1" applyFont="1" applyFill="1" applyBorder="1" applyAlignment="1" applyProtection="1">
      <alignment horizontal="left" vertical="center"/>
      <protection locked="0"/>
    </xf>
    <xf numFmtId="0" fontId="24" fillId="15" borderId="47" xfId="0" applyFont="1" applyFill="1" applyBorder="1" applyAlignment="1" applyProtection="1">
      <alignment horizontal="left" vertical="center"/>
    </xf>
    <xf numFmtId="0" fontId="24" fillId="15" borderId="60" xfId="0" applyFont="1" applyFill="1" applyBorder="1" applyAlignment="1" applyProtection="1">
      <alignment horizontal="left" vertical="center"/>
    </xf>
    <xf numFmtId="0" fontId="24" fillId="15" borderId="30" xfId="0" applyFont="1" applyFill="1" applyBorder="1" applyAlignment="1" applyProtection="1">
      <alignment horizontal="left" vertical="center"/>
    </xf>
    <xf numFmtId="0" fontId="24" fillId="15" borderId="34" xfId="0" applyFont="1" applyFill="1" applyBorder="1" applyAlignment="1" applyProtection="1">
      <alignment horizontal="center" vertical="center"/>
    </xf>
    <xf numFmtId="0" fontId="24" fillId="15" borderId="0" xfId="0" applyFont="1" applyFill="1" applyBorder="1" applyAlignment="1" applyProtection="1">
      <alignment horizontal="center" vertical="center"/>
    </xf>
    <xf numFmtId="0" fontId="24" fillId="15" borderId="35" xfId="0" applyFont="1" applyFill="1" applyBorder="1" applyAlignment="1" applyProtection="1">
      <alignment horizontal="center" vertical="center"/>
    </xf>
    <xf numFmtId="0" fontId="24" fillId="15" borderId="34" xfId="0" applyFont="1" applyFill="1" applyBorder="1" applyAlignment="1" applyProtection="1">
      <alignment horizontal="left" vertical="center"/>
    </xf>
    <xf numFmtId="0" fontId="24" fillId="15" borderId="35" xfId="0" applyFont="1" applyFill="1" applyBorder="1" applyAlignment="1" applyProtection="1">
      <alignment horizontal="left" vertical="center"/>
    </xf>
  </cellXfs>
  <cellStyles count="6">
    <cellStyle name="Hyperlink" xfId="2" builtinId="8"/>
    <cellStyle name="Normal" xfId="0" builtinId="0"/>
    <cellStyle name="Normal 2" xfId="1" xr:uid="{00000000-0005-0000-0000-000002000000}"/>
    <cellStyle name="Normal 3" xfId="3" xr:uid="{5698A7F4-4672-4DAB-B4CA-B3C9771F35A9}"/>
    <cellStyle name="Normal 3 2" xfId="5" xr:uid="{28A8FB29-D15E-4BC5-AC81-587267C03F39}"/>
    <cellStyle name="Normal 4" xfId="4" xr:uid="{625502C2-9403-42A2-9BA6-A447A7CB5787}"/>
  </cellStyles>
  <dxfs count="61">
    <dxf>
      <font>
        <color rgb="FF9C0006"/>
      </font>
    </dxf>
    <dxf>
      <fill>
        <patternFill>
          <bgColor rgb="FF92D050"/>
        </patternFill>
      </fill>
    </dxf>
    <dxf>
      <fill>
        <patternFill>
          <bgColor rgb="FFFF7E79"/>
        </patternFill>
      </fill>
    </dxf>
    <dxf>
      <fill>
        <patternFill>
          <bgColor rgb="FFFF00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92D050"/>
        </patternFill>
      </fill>
    </dxf>
    <dxf>
      <font>
        <color rgb="FF9C0006"/>
      </font>
    </dxf>
    <dxf>
      <font>
        <color rgb="FF9C0006"/>
      </font>
    </dxf>
    <dxf>
      <font>
        <color rgb="FF9C0006"/>
      </font>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7E79"/>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7E79"/>
        </patternFill>
      </fill>
    </dxf>
    <dxf>
      <fill>
        <patternFill>
          <bgColor rgb="FFFF0000"/>
        </patternFill>
      </fill>
    </dxf>
    <dxf>
      <fill>
        <patternFill>
          <bgColor rgb="FF92D050"/>
        </patternFill>
      </fill>
    </dxf>
    <dxf>
      <fill>
        <patternFill>
          <bgColor rgb="FFFF7E79"/>
        </patternFill>
      </fill>
    </dxf>
    <dxf>
      <font>
        <color rgb="FF9C0006"/>
      </font>
    </dxf>
    <dxf>
      <font>
        <color rgb="FF9C0006"/>
      </font>
    </dxf>
    <dxf>
      <fill>
        <patternFill>
          <bgColor theme="0" tint="-0.24994659260841701"/>
        </patternFill>
      </fill>
    </dxf>
    <dxf>
      <fill>
        <patternFill>
          <bgColor rgb="FFFFFF00"/>
        </patternFill>
      </fill>
    </dxf>
    <dxf>
      <fill>
        <patternFill>
          <bgColor rgb="FFFFFF00"/>
        </patternFill>
      </fill>
    </dxf>
    <dxf>
      <font>
        <color rgb="FF9C0006"/>
      </font>
    </dxf>
    <dxf>
      <fill>
        <patternFill>
          <bgColor rgb="FFFFFF00"/>
        </patternFill>
      </fill>
    </dxf>
    <dxf>
      <fill>
        <patternFill>
          <bgColor rgb="FF92D050"/>
        </patternFill>
      </fill>
    </dxf>
    <dxf>
      <fill>
        <patternFill>
          <bgColor rgb="FF92D050"/>
        </patternFill>
      </fill>
    </dxf>
    <dxf>
      <fill>
        <patternFill>
          <bgColor rgb="FFFF7E79"/>
        </patternFill>
      </fill>
    </dxf>
    <dxf>
      <fill>
        <patternFill>
          <bgColor rgb="FFFFFF00"/>
        </patternFill>
      </fill>
    </dxf>
    <dxf>
      <fill>
        <patternFill>
          <bgColor rgb="FF92D050"/>
        </patternFill>
      </fill>
    </dxf>
    <dxf>
      <fill>
        <patternFill>
          <bgColor rgb="FFFF7E79"/>
        </patternFill>
      </fill>
    </dxf>
    <dxf>
      <fill>
        <patternFill>
          <bgColor rgb="FFFF0000"/>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ill>
        <patternFill>
          <bgColor theme="0" tint="-0.24994659260841701"/>
        </patternFill>
      </fill>
    </dxf>
    <dxf>
      <fill>
        <patternFill>
          <bgColor rgb="FFFFFF00"/>
        </patternFill>
      </fill>
    </dxf>
    <dxf>
      <fill>
        <patternFill>
          <bgColor rgb="FFFFFF00"/>
        </patternFill>
      </fill>
    </dxf>
  </dxfs>
  <tableStyles count="0" defaultTableStyle="TableStyleMedium2" defaultPivotStyle="PivotStyleLight16"/>
  <colors>
    <mruColors>
      <color rgb="FFCCCCFF"/>
      <color rgb="FFFF7E79"/>
      <color rgb="FFD5D5FF"/>
      <color rgb="FF002664"/>
      <color rgb="FF9999FF"/>
      <color rgb="FF78746E"/>
      <color rgb="FFCFE2F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308377</xdr:colOff>
      <xdr:row>0</xdr:row>
      <xdr:rowOff>0</xdr:rowOff>
    </xdr:from>
    <xdr:to>
      <xdr:col>5</xdr:col>
      <xdr:colOff>254970</xdr:colOff>
      <xdr:row>6</xdr:row>
      <xdr:rowOff>180975</xdr:rowOff>
    </xdr:to>
    <xdr:pic>
      <xdr:nvPicPr>
        <xdr:cNvPr id="5" name="Picture 4">
          <a:extLst>
            <a:ext uri="{FF2B5EF4-FFF2-40B4-BE49-F238E27FC236}">
              <a16:creationId xmlns:a16="http://schemas.microsoft.com/office/drawing/2014/main" id="{D1BE04F9-CCB0-4246-A547-7BFEC32C10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377" y="0"/>
          <a:ext cx="2899343" cy="1152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0</xdr:row>
      <xdr:rowOff>0</xdr:rowOff>
    </xdr:from>
    <xdr:to>
      <xdr:col>1</xdr:col>
      <xdr:colOff>2751010</xdr:colOff>
      <xdr:row>1</xdr:row>
      <xdr:rowOff>0</xdr:rowOff>
    </xdr:to>
    <xdr:pic>
      <xdr:nvPicPr>
        <xdr:cNvPr id="3" name="Picture 2">
          <a:extLst>
            <a:ext uri="{FF2B5EF4-FFF2-40B4-BE49-F238E27FC236}">
              <a16:creationId xmlns:a16="http://schemas.microsoft.com/office/drawing/2014/main" id="{7D9BAEBC-A795-4779-890D-FAAFB538A4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1358" y="0"/>
          <a:ext cx="3662688" cy="14559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2689626</xdr:colOff>
      <xdr:row>1</xdr:row>
      <xdr:rowOff>13607</xdr:rowOff>
    </xdr:to>
    <xdr:pic>
      <xdr:nvPicPr>
        <xdr:cNvPr id="2" name="Picture 1">
          <a:extLst>
            <a:ext uri="{FF2B5EF4-FFF2-40B4-BE49-F238E27FC236}">
              <a16:creationId xmlns:a16="http://schemas.microsoft.com/office/drawing/2014/main" id="{DAAE6EEB-69C7-466F-A94C-2BF9C43B3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5350" y="0"/>
          <a:ext cx="3665409" cy="14614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2648337</xdr:colOff>
      <xdr:row>0</xdr:row>
      <xdr:rowOff>1455964</xdr:rowOff>
    </xdr:to>
    <xdr:pic>
      <xdr:nvPicPr>
        <xdr:cNvPr id="2" name="Picture 1">
          <a:extLst>
            <a:ext uri="{FF2B5EF4-FFF2-40B4-BE49-F238E27FC236}">
              <a16:creationId xmlns:a16="http://schemas.microsoft.com/office/drawing/2014/main" id="{6DECF410-7961-4637-8332-A1DF2220DC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253" y="0"/>
          <a:ext cx="3662688" cy="14559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lossy">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12700" cap="flat" cmpd="sng" algn="ctr">
          <a:solidFill>
            <a:schemeClr val="phClr">
              <a:tint val="95000"/>
              <a:shade val="95000"/>
              <a:satMod val="120000"/>
            </a:schemeClr>
          </a:solidFill>
          <a:prstDash val="solid"/>
        </a:ln>
        <a:ln w="55000" cap="flat" cmpd="thickThin" algn="ctr">
          <a:solidFill>
            <a:schemeClr val="phClr">
              <a:tint val="90000"/>
              <a:satMod val="130000"/>
            </a:schemeClr>
          </a:solidFill>
          <a:prstDash val="solid"/>
        </a:ln>
        <a:ln w="50800" cap="flat" cmpd="sng"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D266-0399-49CC-A790-853BD495CBC3}">
  <dimension ref="B7:E18"/>
  <sheetViews>
    <sheetView zoomScaleNormal="100" workbookViewId="0">
      <selection activeCell="H9" sqref="H9"/>
    </sheetView>
  </sheetViews>
  <sheetFormatPr defaultColWidth="8.81640625" defaultRowHeight="12.5" x14ac:dyDescent="0.25"/>
  <cols>
    <col min="1" max="16384" width="8.81640625" style="49"/>
  </cols>
  <sheetData>
    <row r="7" spans="2:5" ht="18" customHeight="1" thickBot="1" x14ac:dyDescent="0.3"/>
    <row r="8" spans="2:5" ht="25" x14ac:dyDescent="0.5">
      <c r="B8" s="182" t="s">
        <v>0</v>
      </c>
      <c r="C8" s="183"/>
      <c r="D8" s="183"/>
      <c r="E8" s="184"/>
    </row>
    <row r="9" spans="2:5" ht="13.5" customHeight="1" x14ac:dyDescent="0.25">
      <c r="B9" s="176" t="s">
        <v>1</v>
      </c>
      <c r="C9" s="177"/>
      <c r="D9" s="177"/>
      <c r="E9" s="178"/>
    </row>
    <row r="10" spans="2:5" ht="13.5" customHeight="1" x14ac:dyDescent="0.25">
      <c r="B10" s="176"/>
      <c r="C10" s="177"/>
      <c r="D10" s="177"/>
      <c r="E10" s="178"/>
    </row>
    <row r="11" spans="2:5" ht="13.5" customHeight="1" x14ac:dyDescent="0.25">
      <c r="B11" s="176" t="s">
        <v>2</v>
      </c>
      <c r="C11" s="177"/>
      <c r="D11" s="177"/>
      <c r="E11" s="178"/>
    </row>
    <row r="12" spans="2:5" ht="13.5" customHeight="1" x14ac:dyDescent="0.25">
      <c r="B12" s="176"/>
      <c r="C12" s="177"/>
      <c r="D12" s="177"/>
      <c r="E12" s="178"/>
    </row>
    <row r="13" spans="2:5" ht="13.5" customHeight="1" x14ac:dyDescent="0.25">
      <c r="B13" s="176" t="s">
        <v>3</v>
      </c>
      <c r="C13" s="177"/>
      <c r="D13" s="177"/>
      <c r="E13" s="178"/>
    </row>
    <row r="14" spans="2:5" ht="13.5" customHeight="1" x14ac:dyDescent="0.25">
      <c r="B14" s="176"/>
      <c r="C14" s="177"/>
      <c r="D14" s="177"/>
      <c r="E14" s="178"/>
    </row>
    <row r="15" spans="2:5" ht="13.5" customHeight="1" x14ac:dyDescent="0.25">
      <c r="B15" s="176" t="s">
        <v>4</v>
      </c>
      <c r="C15" s="177"/>
      <c r="D15" s="177"/>
      <c r="E15" s="178"/>
    </row>
    <row r="16" spans="2:5" ht="13.5" customHeight="1" x14ac:dyDescent="0.25">
      <c r="B16" s="176"/>
      <c r="C16" s="177"/>
      <c r="D16" s="177"/>
      <c r="E16" s="178"/>
    </row>
    <row r="17" spans="2:5" x14ac:dyDescent="0.25">
      <c r="B17" s="176" t="s">
        <v>5</v>
      </c>
      <c r="C17" s="177"/>
      <c r="D17" s="177"/>
      <c r="E17" s="178"/>
    </row>
    <row r="18" spans="2:5" ht="13" thickBot="1" x14ac:dyDescent="0.3">
      <c r="B18" s="179"/>
      <c r="C18" s="180"/>
      <c r="D18" s="180"/>
      <c r="E18" s="181"/>
    </row>
  </sheetData>
  <mergeCells count="6">
    <mergeCell ref="B15:E16"/>
    <mergeCell ref="B17:E18"/>
    <mergeCell ref="B8:E8"/>
    <mergeCell ref="B9:E10"/>
    <mergeCell ref="B11:E12"/>
    <mergeCell ref="B13:E14"/>
  </mergeCells>
  <hyperlinks>
    <hyperlink ref="C9:D10" location="REMRate!A1" display="REMRate" xr:uid="{A5A58AA8-DA30-4748-850E-1D47207425C0}"/>
    <hyperlink ref="C11:D12" location="Ekotrope!A1" display="Ekotrope" xr:uid="{40B11D9E-9707-48D2-AEF5-A903385A9301}"/>
    <hyperlink ref="C13:D14" location="EnergyGauge!A1" display="EnergyGauge" xr:uid="{D03FD4CA-18D7-44C1-9560-F30F44FA9161}"/>
    <hyperlink ref="B15" location="'photos-notes'!A1" display="'photos-notes'!A1" xr:uid="{B76BCEFB-F8EB-4C10-B1AF-14A2C993BBCC}"/>
    <hyperlink ref="B17" location="Reference!A1" display="Reference!A1" xr:uid="{936218E9-F90C-4497-A38D-D8CE627E5953}"/>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963"/>
  <sheetViews>
    <sheetView tabSelected="1" zoomScale="70" zoomScaleNormal="70" zoomScaleSheetLayoutView="10" zoomScalePageLayoutView="50" workbookViewId="0">
      <selection activeCell="C36" sqref="C36"/>
    </sheetView>
  </sheetViews>
  <sheetFormatPr defaultColWidth="14.453125" defaultRowHeight="15.5" outlineLevelRow="1" outlineLevelCol="1" x14ac:dyDescent="0.35"/>
  <cols>
    <col min="1" max="1" width="15" style="1" customWidth="1"/>
    <col min="2" max="2" width="75.6328125" style="10" customWidth="1"/>
    <col min="3" max="3" width="84.453125" style="8" hidden="1" customWidth="1" outlineLevel="1"/>
    <col min="4" max="4" width="60.453125" style="11" hidden="1" customWidth="1" outlineLevel="1"/>
    <col min="5" max="5" width="25" style="10" customWidth="1" collapsed="1"/>
    <col min="6" max="6" width="20.1796875" style="10" hidden="1" customWidth="1" outlineLevel="1"/>
    <col min="7" max="9" width="20.1796875" style="1" hidden="1" customWidth="1" outlineLevel="1"/>
    <col min="10" max="10" width="20.1796875" style="22" hidden="1" customWidth="1" outlineLevel="1"/>
    <col min="11" max="11" width="31.453125" style="10" customWidth="1" collapsed="1"/>
    <col min="12" max="12" width="54.6328125" style="10" customWidth="1"/>
    <col min="13" max="16384" width="14.453125" style="1"/>
  </cols>
  <sheetData>
    <row r="1" spans="1:93" s="37" customFormat="1" ht="114.75" customHeight="1" x14ac:dyDescent="0.35">
      <c r="A1" s="69"/>
      <c r="B1" s="189"/>
      <c r="C1" s="189"/>
      <c r="D1" s="189"/>
      <c r="E1" s="189"/>
      <c r="F1" s="189"/>
      <c r="G1" s="189"/>
      <c r="H1" s="189"/>
      <c r="I1" s="70"/>
      <c r="J1" s="71"/>
      <c r="K1" s="40"/>
      <c r="L1" s="4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row>
    <row r="2" spans="1:93" s="8" customFormat="1" ht="28.5" x14ac:dyDescent="0.35">
      <c r="A2" s="199" t="s">
        <v>209</v>
      </c>
      <c r="B2" s="199"/>
      <c r="C2" s="199"/>
      <c r="D2" s="199"/>
      <c r="E2" s="199"/>
      <c r="F2" s="199"/>
      <c r="G2" s="199"/>
      <c r="H2" s="73"/>
      <c r="I2" s="74"/>
      <c r="J2" s="75"/>
      <c r="K2" s="187" t="s">
        <v>214</v>
      </c>
      <c r="L2" s="188"/>
      <c r="M2" s="53"/>
      <c r="N2" s="53"/>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row>
    <row r="3" spans="1:93" s="8" customFormat="1" ht="19.5" customHeight="1" x14ac:dyDescent="0.35">
      <c r="A3" s="185" t="s">
        <v>210</v>
      </c>
      <c r="B3" s="186"/>
      <c r="C3" s="54"/>
      <c r="D3" s="54"/>
      <c r="E3" s="64"/>
      <c r="F3" s="72"/>
      <c r="G3" s="72"/>
      <c r="H3" s="72"/>
      <c r="I3" s="72"/>
      <c r="J3" s="33"/>
      <c r="K3" s="155" t="s">
        <v>151</v>
      </c>
      <c r="L3" s="21"/>
      <c r="M3" s="168"/>
      <c r="N3" s="169"/>
      <c r="O3" s="55"/>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row>
    <row r="4" spans="1:93" s="8" customFormat="1" ht="19.5" customHeight="1" x14ac:dyDescent="0.35">
      <c r="A4" s="65"/>
      <c r="B4" s="51"/>
      <c r="C4" s="51"/>
      <c r="D4" s="50"/>
      <c r="E4" s="50"/>
      <c r="F4" s="32"/>
      <c r="G4" s="32"/>
      <c r="H4" s="32"/>
      <c r="I4" s="32"/>
      <c r="J4" s="42"/>
      <c r="K4" s="155" t="s">
        <v>152</v>
      </c>
      <c r="L4" s="12"/>
      <c r="M4" s="168"/>
      <c r="N4" s="170"/>
      <c r="O4" s="55"/>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row>
    <row r="5" spans="1:93" s="8" customFormat="1" ht="19.5" customHeight="1" thickBot="1" x14ac:dyDescent="0.4">
      <c r="A5" s="53" t="s">
        <v>7</v>
      </c>
      <c r="B5" s="53"/>
      <c r="C5" s="53"/>
      <c r="D5" s="50"/>
      <c r="E5" s="50"/>
      <c r="F5" s="32"/>
      <c r="G5" s="32"/>
      <c r="H5" s="32"/>
      <c r="I5" s="32"/>
      <c r="J5" s="47"/>
      <c r="K5" s="155" t="s">
        <v>215</v>
      </c>
      <c r="L5" s="12"/>
      <c r="M5" s="168"/>
      <c r="N5" s="170"/>
      <c r="O5" s="55"/>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row>
    <row r="6" spans="1:93" s="8" customFormat="1" ht="19.5" customHeight="1" x14ac:dyDescent="0.35">
      <c r="A6" s="190" t="s">
        <v>218</v>
      </c>
      <c r="B6" s="191"/>
      <c r="C6" s="192"/>
      <c r="D6" s="55"/>
      <c r="E6" s="50"/>
      <c r="F6" s="32"/>
      <c r="G6" s="32"/>
      <c r="H6" s="32"/>
      <c r="I6" s="32"/>
      <c r="J6" s="47"/>
      <c r="K6" s="156" t="s">
        <v>213</v>
      </c>
      <c r="L6" s="12"/>
      <c r="M6" s="168"/>
      <c r="N6" s="170"/>
      <c r="O6" s="55"/>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row>
    <row r="7" spans="1:93" s="8" customFormat="1" ht="19.5" customHeight="1" x14ac:dyDescent="0.35">
      <c r="A7" s="193"/>
      <c r="B7" s="194"/>
      <c r="C7" s="195"/>
      <c r="D7" s="55"/>
      <c r="E7" s="50"/>
      <c r="F7" s="32"/>
      <c r="G7" s="32"/>
      <c r="H7" s="32"/>
      <c r="I7" s="32"/>
      <c r="J7" s="47"/>
      <c r="K7" s="24" t="s">
        <v>216</v>
      </c>
      <c r="L7" s="12"/>
      <c r="M7" s="171"/>
      <c r="N7" s="170"/>
      <c r="O7" s="55"/>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row>
    <row r="8" spans="1:93" s="8" customFormat="1" ht="19.5" customHeight="1" x14ac:dyDescent="0.35">
      <c r="A8" s="193"/>
      <c r="B8" s="194"/>
      <c r="C8" s="195"/>
      <c r="D8" s="55"/>
      <c r="E8" s="50"/>
      <c r="F8" s="32"/>
      <c r="G8" s="32"/>
      <c r="H8" s="32"/>
      <c r="I8" s="32"/>
      <c r="J8" s="47"/>
      <c r="K8" s="24" t="s">
        <v>8</v>
      </c>
      <c r="L8" s="12"/>
      <c r="M8" s="171"/>
      <c r="N8" s="170"/>
      <c r="O8" s="55"/>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row>
    <row r="9" spans="1:93" s="8" customFormat="1" ht="19.5" customHeight="1" x14ac:dyDescent="0.35">
      <c r="A9" s="193"/>
      <c r="B9" s="194"/>
      <c r="C9" s="195"/>
      <c r="D9" s="55"/>
      <c r="E9" s="50"/>
      <c r="F9" s="32"/>
      <c r="G9" s="32"/>
      <c r="H9" s="32"/>
      <c r="I9" s="32"/>
      <c r="J9" s="47"/>
      <c r="K9" s="25" t="s">
        <v>9</v>
      </c>
      <c r="L9" s="12"/>
      <c r="M9" s="171"/>
      <c r="N9" s="170"/>
      <c r="O9" s="55"/>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row>
    <row r="10" spans="1:93" s="8" customFormat="1" ht="19.5" customHeight="1" x14ac:dyDescent="0.35">
      <c r="A10" s="193"/>
      <c r="B10" s="194"/>
      <c r="C10" s="195"/>
      <c r="D10" s="55"/>
      <c r="E10" s="50"/>
      <c r="F10" s="32"/>
      <c r="G10" s="32"/>
      <c r="H10" s="32"/>
      <c r="I10" s="32"/>
      <c r="J10" s="47"/>
      <c r="K10" s="25" t="s">
        <v>10</v>
      </c>
      <c r="L10" s="12"/>
      <c r="M10" s="171"/>
      <c r="N10" s="172"/>
      <c r="O10" s="55"/>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row>
    <row r="11" spans="1:93" s="8" customFormat="1" ht="19.5" customHeight="1" x14ac:dyDescent="0.35">
      <c r="A11" s="193"/>
      <c r="B11" s="194"/>
      <c r="C11" s="195"/>
      <c r="D11" s="55"/>
      <c r="E11" s="50"/>
      <c r="F11" s="32"/>
      <c r="G11" s="32"/>
      <c r="H11" s="32"/>
      <c r="I11" s="32"/>
      <c r="J11" s="47"/>
      <c r="K11" s="25" t="s">
        <v>11</v>
      </c>
      <c r="L11" s="12"/>
      <c r="M11" s="166"/>
      <c r="N11" s="166"/>
      <c r="O11" s="55"/>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row>
    <row r="12" spans="1:93" s="8" customFormat="1" ht="19.5" customHeight="1" x14ac:dyDescent="0.35">
      <c r="A12" s="193"/>
      <c r="B12" s="194"/>
      <c r="C12" s="195"/>
      <c r="D12" s="55"/>
      <c r="E12" s="50"/>
      <c r="F12" s="32"/>
      <c r="G12" s="32"/>
      <c r="H12" s="32"/>
      <c r="I12" s="32"/>
      <c r="J12" s="47"/>
      <c r="K12" s="25" t="s">
        <v>12</v>
      </c>
      <c r="L12" s="12"/>
      <c r="M12" s="168"/>
      <c r="N12" s="170"/>
      <c r="O12" s="55"/>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row>
    <row r="13" spans="1:93" s="8" customFormat="1" ht="19.5" customHeight="1" x14ac:dyDescent="0.35">
      <c r="A13" s="193"/>
      <c r="B13" s="194"/>
      <c r="C13" s="195"/>
      <c r="D13" s="55"/>
      <c r="E13" s="50"/>
      <c r="F13" s="32"/>
      <c r="G13" s="32"/>
      <c r="H13" s="32"/>
      <c r="I13" s="32"/>
      <c r="J13" s="42"/>
      <c r="K13" s="168"/>
      <c r="L13" s="172"/>
      <c r="M13" s="167"/>
      <c r="N13" s="54"/>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row>
    <row r="14" spans="1:93" s="8" customFormat="1" ht="19.5" customHeight="1" x14ac:dyDescent="0.35">
      <c r="A14" s="193"/>
      <c r="B14" s="194"/>
      <c r="C14" s="195"/>
      <c r="D14" s="55"/>
      <c r="E14" s="50"/>
      <c r="F14" s="32"/>
      <c r="G14" s="32"/>
      <c r="H14" s="32"/>
      <c r="I14" s="32"/>
      <c r="J14" s="42"/>
      <c r="K14" s="173"/>
      <c r="L14" s="174"/>
      <c r="M14" s="55"/>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row>
    <row r="15" spans="1:93" s="8" customFormat="1" ht="19.5" customHeight="1" x14ac:dyDescent="0.35">
      <c r="A15" s="193"/>
      <c r="B15" s="194"/>
      <c r="C15" s="195"/>
      <c r="D15" s="55"/>
      <c r="E15" s="50"/>
      <c r="F15" s="32"/>
      <c r="G15" s="32"/>
      <c r="H15" s="32"/>
      <c r="I15" s="32"/>
      <c r="J15" s="42"/>
      <c r="K15" s="155" t="s">
        <v>217</v>
      </c>
      <c r="L15" s="12"/>
      <c r="M15" s="55"/>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row>
    <row r="16" spans="1:93" ht="19.5" customHeight="1" x14ac:dyDescent="0.25">
      <c r="A16" s="193"/>
      <c r="B16" s="194"/>
      <c r="C16" s="195"/>
      <c r="D16" s="55"/>
      <c r="E16" s="53"/>
      <c r="F16" s="34"/>
      <c r="G16" s="34"/>
      <c r="H16" s="34"/>
      <c r="I16" s="34"/>
      <c r="J16" s="48"/>
      <c r="K16" s="175"/>
      <c r="L16" s="175"/>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row>
    <row r="17" spans="1:93" ht="19.5" customHeight="1" thickBot="1" x14ac:dyDescent="0.3">
      <c r="A17" s="196"/>
      <c r="B17" s="197"/>
      <c r="C17" s="198"/>
      <c r="D17" s="161"/>
      <c r="E17" s="163"/>
      <c r="F17" s="162"/>
      <c r="G17" s="34"/>
      <c r="H17" s="34"/>
      <c r="I17" s="34"/>
      <c r="J17" s="35"/>
      <c r="K17" s="57"/>
      <c r="L17" s="52"/>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row>
    <row r="18" spans="1:93" s="98" customFormat="1" ht="54" customHeight="1" thickBot="1" x14ac:dyDescent="0.3">
      <c r="A18" s="90"/>
      <c r="B18" s="90"/>
      <c r="C18" s="90"/>
      <c r="D18" s="157" t="s">
        <v>189</v>
      </c>
      <c r="E18" s="145" t="str">
        <f>IF(OR(K22&gt;K20),"FAIL","PASS")</f>
        <v>PASS</v>
      </c>
      <c r="F18" s="92"/>
      <c r="G18" s="93"/>
      <c r="H18" s="94"/>
      <c r="I18" s="95"/>
      <c r="J18" s="96"/>
      <c r="K18" s="97">
        <f>K20</f>
        <v>192.75</v>
      </c>
      <c r="L18" s="45" t="s">
        <v>13</v>
      </c>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row>
    <row r="19" spans="1:93" s="8" customFormat="1" ht="19.5" hidden="1" customHeight="1" outlineLevel="1" thickBot="1" x14ac:dyDescent="0.4">
      <c r="A19" s="91"/>
      <c r="B19" s="91"/>
      <c r="C19" s="91"/>
      <c r="D19" s="91"/>
      <c r="E19" s="164" t="s">
        <v>14</v>
      </c>
      <c r="F19" s="100"/>
      <c r="G19" s="101"/>
      <c r="H19" s="102"/>
      <c r="I19" s="32"/>
      <c r="J19" s="103"/>
      <c r="K19" s="104">
        <v>0.25</v>
      </c>
      <c r="L19" s="105"/>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row>
    <row r="20" spans="1:93" s="8" customFormat="1" ht="25.5" hidden="1" customHeight="1" outlineLevel="1" thickBot="1" x14ac:dyDescent="0.4">
      <c r="A20" s="91"/>
      <c r="B20" s="91"/>
      <c r="C20" s="91"/>
      <c r="D20" s="91"/>
      <c r="E20" s="99" t="s">
        <v>15</v>
      </c>
      <c r="F20" s="100"/>
      <c r="G20" s="106"/>
      <c r="H20" s="106"/>
      <c r="I20" s="32"/>
      <c r="J20" s="103"/>
      <c r="K20" s="107">
        <f>K19*K21</f>
        <v>192.75</v>
      </c>
      <c r="L20" s="105"/>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row>
    <row r="21" spans="1:93" s="98" customFormat="1" ht="39" customHeight="1" collapsed="1" thickBot="1" x14ac:dyDescent="0.3">
      <c r="A21" s="91"/>
      <c r="B21" s="91"/>
      <c r="C21" s="91"/>
      <c r="D21" s="91"/>
      <c r="E21" s="108" t="s">
        <v>16</v>
      </c>
      <c r="F21" s="109"/>
      <c r="G21" s="110"/>
      <c r="H21" s="110"/>
      <c r="I21" s="111"/>
      <c r="J21" s="112"/>
      <c r="K21" s="108">
        <f>SUM(J24:J60)</f>
        <v>771</v>
      </c>
      <c r="L21" s="113"/>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row>
    <row r="22" spans="1:93" s="117" customFormat="1" ht="109" thickBot="1" x14ac:dyDescent="0.3">
      <c r="A22" s="76" t="s">
        <v>150</v>
      </c>
      <c r="B22" s="77" t="s">
        <v>17</v>
      </c>
      <c r="C22" s="77" t="s">
        <v>18</v>
      </c>
      <c r="D22" s="77" t="s">
        <v>19</v>
      </c>
      <c r="E22" s="77" t="s">
        <v>20</v>
      </c>
      <c r="F22" s="77" t="s">
        <v>21</v>
      </c>
      <c r="G22" s="77" t="s">
        <v>22</v>
      </c>
      <c r="H22" s="77" t="s">
        <v>23</v>
      </c>
      <c r="I22" s="114" t="s">
        <v>24</v>
      </c>
      <c r="J22" s="114" t="s">
        <v>25</v>
      </c>
      <c r="K22" s="115">
        <f>SUM(K24:K60)</f>
        <v>0</v>
      </c>
      <c r="L22" s="116" t="s">
        <v>26</v>
      </c>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row>
    <row r="23" spans="1:93" s="121" customFormat="1" ht="156" hidden="1" customHeight="1" outlineLevel="1" x14ac:dyDescent="0.25">
      <c r="A23" s="78"/>
      <c r="B23" s="79"/>
      <c r="C23" s="66"/>
      <c r="D23" s="67"/>
      <c r="E23" s="118"/>
      <c r="F23" s="119" t="s">
        <v>181</v>
      </c>
      <c r="G23" s="119" t="s">
        <v>182</v>
      </c>
      <c r="H23" s="118" t="s">
        <v>183</v>
      </c>
      <c r="I23" s="118"/>
      <c r="J23" s="118"/>
      <c r="K23" s="118" t="s">
        <v>27</v>
      </c>
      <c r="L23" s="120"/>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row>
    <row r="24" spans="1:93" s="8" customFormat="1" ht="21" customHeight="1" collapsed="1" x14ac:dyDescent="0.35">
      <c r="A24" s="80">
        <v>1</v>
      </c>
      <c r="B24" s="83" t="s">
        <v>28</v>
      </c>
      <c r="C24" s="82" t="s">
        <v>219</v>
      </c>
      <c r="D24" s="68" t="s">
        <v>29</v>
      </c>
      <c r="E24" s="158"/>
      <c r="F24" s="123">
        <v>4</v>
      </c>
      <c r="G24" s="123">
        <v>3</v>
      </c>
      <c r="H24" s="123">
        <f t="shared" ref="H24:H60" si="0">IF(E24="n/a",0,(2*G24+F24))</f>
        <v>10</v>
      </c>
      <c r="I24" s="127">
        <v>2</v>
      </c>
      <c r="J24" s="125">
        <f t="shared" ref="J24:J60" si="1">H24*I24</f>
        <v>20</v>
      </c>
      <c r="K24" s="125" t="str">
        <f t="shared" ref="K24" si="2">IF(E24="","",IF(E24="N/A","",IF(E24="Satisfactory","",IF(E24="Unsatisfactory",H24*I24,""))))</f>
        <v/>
      </c>
      <c r="L24" s="126"/>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row>
    <row r="25" spans="1:93" s="8" customFormat="1" ht="21" customHeight="1" x14ac:dyDescent="0.35">
      <c r="A25" s="80">
        <v>2</v>
      </c>
      <c r="B25" s="84" t="s">
        <v>30</v>
      </c>
      <c r="C25" s="85" t="s">
        <v>31</v>
      </c>
      <c r="D25" s="68" t="s">
        <v>29</v>
      </c>
      <c r="E25" s="158"/>
      <c r="F25" s="123">
        <v>4</v>
      </c>
      <c r="G25" s="123">
        <v>2</v>
      </c>
      <c r="H25" s="123">
        <f t="shared" si="0"/>
        <v>8</v>
      </c>
      <c r="I25" s="128">
        <v>2</v>
      </c>
      <c r="J25" s="125">
        <f t="shared" si="1"/>
        <v>16</v>
      </c>
      <c r="K25" s="125" t="str">
        <f>IF(E25="","",IF(E25="N/A","",IF(E25="Satisfactory","",H25*E25)))</f>
        <v/>
      </c>
      <c r="L25" s="126"/>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row>
    <row r="26" spans="1:93" s="8" customFormat="1" ht="21" customHeight="1" x14ac:dyDescent="0.35">
      <c r="A26" s="80">
        <v>3</v>
      </c>
      <c r="B26" s="86" t="s">
        <v>32</v>
      </c>
      <c r="C26" s="160" t="s">
        <v>33</v>
      </c>
      <c r="D26" s="68" t="s">
        <v>34</v>
      </c>
      <c r="E26" s="158"/>
      <c r="F26" s="123">
        <v>4</v>
      </c>
      <c r="G26" s="123">
        <v>3</v>
      </c>
      <c r="H26" s="123">
        <f t="shared" si="0"/>
        <v>10</v>
      </c>
      <c r="I26" s="128">
        <v>3</v>
      </c>
      <c r="J26" s="125">
        <f t="shared" si="1"/>
        <v>30</v>
      </c>
      <c r="K26" s="125" t="str">
        <f t="shared" ref="K26:K27" si="3">IF(E26="","",IF(E26="N/A","",IF(E26="Satisfactory","",H26*E26)))</f>
        <v/>
      </c>
      <c r="L26" s="126"/>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row>
    <row r="27" spans="1:93" s="8" customFormat="1" ht="21" customHeight="1" x14ac:dyDescent="0.35">
      <c r="A27" s="80">
        <v>4</v>
      </c>
      <c r="B27" s="86" t="s">
        <v>35</v>
      </c>
      <c r="C27" s="82" t="s">
        <v>36</v>
      </c>
      <c r="D27" s="68" t="s">
        <v>34</v>
      </c>
      <c r="E27" s="158"/>
      <c r="F27" s="123">
        <v>4</v>
      </c>
      <c r="G27" s="123">
        <v>3</v>
      </c>
      <c r="H27" s="123">
        <f t="shared" si="0"/>
        <v>10</v>
      </c>
      <c r="I27" s="128">
        <v>3</v>
      </c>
      <c r="J27" s="125">
        <f t="shared" si="1"/>
        <v>30</v>
      </c>
      <c r="K27" s="125" t="str">
        <f t="shared" si="3"/>
        <v/>
      </c>
      <c r="L27" s="126"/>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row>
    <row r="28" spans="1:93" s="8" customFormat="1" ht="21" customHeight="1" x14ac:dyDescent="0.35">
      <c r="A28" s="80">
        <v>5</v>
      </c>
      <c r="B28" s="83" t="s">
        <v>37</v>
      </c>
      <c r="C28" s="85" t="s">
        <v>201</v>
      </c>
      <c r="D28" s="68" t="s">
        <v>34</v>
      </c>
      <c r="E28" s="158"/>
      <c r="F28" s="123">
        <v>4</v>
      </c>
      <c r="G28" s="123">
        <v>4</v>
      </c>
      <c r="H28" s="123">
        <f t="shared" si="0"/>
        <v>12</v>
      </c>
      <c r="I28" s="124">
        <v>3</v>
      </c>
      <c r="J28" s="125">
        <f t="shared" si="1"/>
        <v>36</v>
      </c>
      <c r="K28" s="129" t="str">
        <f t="shared" ref="K28:K40" si="4">IF(E28="","",IF(E28="N/A","",IF(E28="Satisfactory","",IF(E28="Unsatisfactory",H28*I28,""))))</f>
        <v/>
      </c>
      <c r="L28" s="126"/>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row>
    <row r="29" spans="1:93" s="8" customFormat="1" ht="21" customHeight="1" x14ac:dyDescent="0.35">
      <c r="A29" s="80">
        <v>6</v>
      </c>
      <c r="B29" s="83" t="s">
        <v>39</v>
      </c>
      <c r="C29" s="85" t="s">
        <v>202</v>
      </c>
      <c r="D29" s="68" t="s">
        <v>34</v>
      </c>
      <c r="E29" s="158"/>
      <c r="F29" s="123">
        <v>4</v>
      </c>
      <c r="G29" s="123">
        <v>3</v>
      </c>
      <c r="H29" s="123">
        <f t="shared" si="0"/>
        <v>10</v>
      </c>
      <c r="I29" s="124">
        <v>2</v>
      </c>
      <c r="J29" s="125">
        <f t="shared" si="1"/>
        <v>20</v>
      </c>
      <c r="K29" s="129" t="str">
        <f t="shared" si="4"/>
        <v/>
      </c>
      <c r="L29" s="126"/>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row>
    <row r="30" spans="1:93" s="8" customFormat="1" ht="21" customHeight="1" x14ac:dyDescent="0.35">
      <c r="A30" s="80">
        <v>7</v>
      </c>
      <c r="B30" s="81" t="s">
        <v>41</v>
      </c>
      <c r="C30" s="85" t="s">
        <v>42</v>
      </c>
      <c r="D30" s="68" t="s">
        <v>43</v>
      </c>
      <c r="E30" s="158"/>
      <c r="F30" s="123">
        <v>4</v>
      </c>
      <c r="G30" s="123">
        <v>3</v>
      </c>
      <c r="H30" s="123">
        <f t="shared" si="0"/>
        <v>10</v>
      </c>
      <c r="I30" s="124">
        <v>2</v>
      </c>
      <c r="J30" s="125">
        <f t="shared" si="1"/>
        <v>20</v>
      </c>
      <c r="K30" s="129" t="str">
        <f t="shared" si="4"/>
        <v/>
      </c>
      <c r="L30" s="126"/>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row>
    <row r="31" spans="1:93" s="8" customFormat="1" ht="21" customHeight="1" x14ac:dyDescent="0.35">
      <c r="A31" s="80">
        <v>8</v>
      </c>
      <c r="B31" s="83" t="s">
        <v>44</v>
      </c>
      <c r="C31" s="85" t="s">
        <v>203</v>
      </c>
      <c r="D31" s="68" t="s">
        <v>44</v>
      </c>
      <c r="E31" s="158"/>
      <c r="F31" s="123">
        <v>3</v>
      </c>
      <c r="G31" s="123">
        <v>2</v>
      </c>
      <c r="H31" s="123">
        <f t="shared" si="0"/>
        <v>7</v>
      </c>
      <c r="I31" s="124">
        <v>2</v>
      </c>
      <c r="J31" s="125">
        <f t="shared" si="1"/>
        <v>14</v>
      </c>
      <c r="K31" s="129" t="str">
        <f t="shared" si="4"/>
        <v/>
      </c>
      <c r="L31" s="126"/>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91"/>
      <c r="CM31" s="91"/>
      <c r="CN31" s="91"/>
      <c r="CO31" s="91"/>
    </row>
    <row r="32" spans="1:93" s="8" customFormat="1" ht="21" customHeight="1" x14ac:dyDescent="0.35">
      <c r="A32" s="80">
        <v>9</v>
      </c>
      <c r="B32" s="83" t="s">
        <v>45</v>
      </c>
      <c r="C32" s="85" t="s">
        <v>204</v>
      </c>
      <c r="D32" s="68" t="s">
        <v>45</v>
      </c>
      <c r="E32" s="158"/>
      <c r="F32" s="123">
        <v>3</v>
      </c>
      <c r="G32" s="123">
        <v>2</v>
      </c>
      <c r="H32" s="123">
        <f t="shared" si="0"/>
        <v>7</v>
      </c>
      <c r="I32" s="124">
        <v>2</v>
      </c>
      <c r="J32" s="125">
        <f t="shared" si="1"/>
        <v>14</v>
      </c>
      <c r="K32" s="129" t="str">
        <f t="shared" si="4"/>
        <v/>
      </c>
      <c r="L32" s="126"/>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row>
    <row r="33" spans="1:93" s="8" customFormat="1" ht="21" customHeight="1" x14ac:dyDescent="0.35">
      <c r="A33" s="80">
        <v>10</v>
      </c>
      <c r="B33" s="83" t="s">
        <v>46</v>
      </c>
      <c r="C33" s="85" t="s">
        <v>205</v>
      </c>
      <c r="D33" s="68" t="s">
        <v>47</v>
      </c>
      <c r="E33" s="158"/>
      <c r="F33" s="123">
        <v>3</v>
      </c>
      <c r="G33" s="123">
        <v>3</v>
      </c>
      <c r="H33" s="123">
        <f t="shared" si="0"/>
        <v>9</v>
      </c>
      <c r="I33" s="124">
        <v>2</v>
      </c>
      <c r="J33" s="125">
        <f t="shared" si="1"/>
        <v>18</v>
      </c>
      <c r="K33" s="129" t="str">
        <f t="shared" si="4"/>
        <v/>
      </c>
      <c r="L33" s="126"/>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row>
    <row r="34" spans="1:93" ht="21" customHeight="1" x14ac:dyDescent="0.35">
      <c r="A34" s="80">
        <v>11</v>
      </c>
      <c r="B34" s="83" t="s">
        <v>180</v>
      </c>
      <c r="C34" s="82" t="s">
        <v>234</v>
      </c>
      <c r="D34" s="82" t="s">
        <v>180</v>
      </c>
      <c r="E34" s="122"/>
      <c r="F34" s="123">
        <v>3</v>
      </c>
      <c r="G34" s="123">
        <v>2</v>
      </c>
      <c r="H34" s="123">
        <f>IF(E34="n/a",0,(2*G34+F34))</f>
        <v>7</v>
      </c>
      <c r="I34" s="123">
        <v>2</v>
      </c>
      <c r="J34" s="125">
        <f t="shared" ref="J34" si="5">IF(I34="S",H34,H34*I34)</f>
        <v>14</v>
      </c>
      <c r="K34" s="123" t="str">
        <f>IF(E34="","",IF(E34="N/A","",IF(E34="Satisfactory","",IF(E34="Unsatisfactory",H34*I34,""))))</f>
        <v/>
      </c>
      <c r="L34" s="126"/>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row>
    <row r="35" spans="1:93" s="8" customFormat="1" ht="21" customHeight="1" x14ac:dyDescent="0.35">
      <c r="A35" s="80">
        <v>12</v>
      </c>
      <c r="B35" s="84" t="s">
        <v>48</v>
      </c>
      <c r="C35" s="82" t="s">
        <v>268</v>
      </c>
      <c r="D35" s="68" t="s">
        <v>49</v>
      </c>
      <c r="E35" s="158"/>
      <c r="F35" s="123">
        <v>4</v>
      </c>
      <c r="G35" s="123">
        <v>3</v>
      </c>
      <c r="H35" s="123">
        <f t="shared" si="0"/>
        <v>10</v>
      </c>
      <c r="I35" s="124">
        <v>2</v>
      </c>
      <c r="J35" s="125">
        <f t="shared" si="1"/>
        <v>20</v>
      </c>
      <c r="K35" s="129" t="str">
        <f>IF(E35="","",IF(E35="N/A","",IF(E35="Satisfactory","",H35*E35)))</f>
        <v/>
      </c>
      <c r="L35" s="126"/>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91"/>
      <c r="CK35" s="91"/>
      <c r="CL35" s="91"/>
      <c r="CM35" s="91"/>
      <c r="CN35" s="91"/>
      <c r="CO35" s="91"/>
    </row>
    <row r="36" spans="1:93" s="8" customFormat="1" ht="21" customHeight="1" x14ac:dyDescent="0.35">
      <c r="A36" s="80">
        <v>13</v>
      </c>
      <c r="B36" s="84" t="s">
        <v>50</v>
      </c>
      <c r="C36" s="85" t="s">
        <v>184</v>
      </c>
      <c r="D36" s="68" t="s">
        <v>51</v>
      </c>
      <c r="E36" s="158"/>
      <c r="F36" s="123">
        <v>4</v>
      </c>
      <c r="G36" s="123">
        <v>3</v>
      </c>
      <c r="H36" s="123">
        <f t="shared" si="0"/>
        <v>10</v>
      </c>
      <c r="I36" s="128">
        <v>3</v>
      </c>
      <c r="J36" s="125">
        <f t="shared" si="1"/>
        <v>30</v>
      </c>
      <c r="K36" s="129" t="str">
        <f>IF(E36="","",IF(E36="N/A","",IF(E36="Satisfactory","",H36*E36)))</f>
        <v/>
      </c>
      <c r="L36" s="126"/>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row>
    <row r="37" spans="1:93" s="8" customFormat="1" ht="21" customHeight="1" x14ac:dyDescent="0.35">
      <c r="A37" s="80">
        <v>14</v>
      </c>
      <c r="B37" s="83" t="s">
        <v>52</v>
      </c>
      <c r="C37" s="85" t="s">
        <v>220</v>
      </c>
      <c r="D37" s="68" t="s">
        <v>53</v>
      </c>
      <c r="E37" s="158"/>
      <c r="F37" s="123">
        <v>3</v>
      </c>
      <c r="G37" s="123">
        <v>3</v>
      </c>
      <c r="H37" s="123">
        <f t="shared" si="0"/>
        <v>9</v>
      </c>
      <c r="I37" s="124">
        <v>2</v>
      </c>
      <c r="J37" s="125">
        <f t="shared" si="1"/>
        <v>18</v>
      </c>
      <c r="K37" s="129" t="str">
        <f t="shared" si="4"/>
        <v/>
      </c>
      <c r="L37" s="126"/>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row>
    <row r="38" spans="1:93" s="8" customFormat="1" ht="21" customHeight="1" x14ac:dyDescent="0.35">
      <c r="A38" s="80">
        <v>15</v>
      </c>
      <c r="B38" s="88" t="s">
        <v>54</v>
      </c>
      <c r="C38" s="82" t="s">
        <v>206</v>
      </c>
      <c r="D38" s="68" t="s">
        <v>54</v>
      </c>
      <c r="E38" s="158"/>
      <c r="F38" s="123">
        <v>4</v>
      </c>
      <c r="G38" s="123">
        <v>3</v>
      </c>
      <c r="H38" s="123">
        <f t="shared" si="0"/>
        <v>10</v>
      </c>
      <c r="I38" s="128">
        <v>3</v>
      </c>
      <c r="J38" s="125">
        <f t="shared" si="1"/>
        <v>30</v>
      </c>
      <c r="K38" s="129" t="str">
        <f>IF(E38="","",IF(E38="N/A","",IF(E38="Satisfactory","",H38*E38)))</f>
        <v/>
      </c>
      <c r="L38" s="126"/>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row>
    <row r="39" spans="1:93" s="8" customFormat="1" ht="21" customHeight="1" x14ac:dyDescent="0.35">
      <c r="A39" s="80">
        <v>16</v>
      </c>
      <c r="B39" s="83" t="s">
        <v>55</v>
      </c>
      <c r="C39" s="82" t="s">
        <v>56</v>
      </c>
      <c r="D39" s="68" t="s">
        <v>54</v>
      </c>
      <c r="E39" s="158"/>
      <c r="F39" s="123">
        <v>4</v>
      </c>
      <c r="G39" s="123">
        <v>3</v>
      </c>
      <c r="H39" s="123">
        <f t="shared" si="0"/>
        <v>10</v>
      </c>
      <c r="I39" s="124">
        <v>2</v>
      </c>
      <c r="J39" s="125">
        <f t="shared" si="1"/>
        <v>20</v>
      </c>
      <c r="K39" s="129" t="str">
        <f t="shared" si="4"/>
        <v/>
      </c>
      <c r="L39" s="126"/>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row>
    <row r="40" spans="1:93" s="8" customFormat="1" ht="21" customHeight="1" x14ac:dyDescent="0.35">
      <c r="A40" s="80">
        <v>17</v>
      </c>
      <c r="B40" s="83" t="s">
        <v>57</v>
      </c>
      <c r="C40" s="85" t="s">
        <v>221</v>
      </c>
      <c r="D40" s="68" t="s">
        <v>57</v>
      </c>
      <c r="E40" s="158"/>
      <c r="F40" s="123">
        <v>2</v>
      </c>
      <c r="G40" s="123">
        <v>4</v>
      </c>
      <c r="H40" s="123">
        <f t="shared" si="0"/>
        <v>10</v>
      </c>
      <c r="I40" s="124">
        <v>2</v>
      </c>
      <c r="J40" s="125">
        <f t="shared" si="1"/>
        <v>20</v>
      </c>
      <c r="K40" s="129" t="str">
        <f t="shared" si="4"/>
        <v/>
      </c>
      <c r="L40" s="126"/>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1"/>
      <c r="CN40" s="91"/>
      <c r="CO40" s="91"/>
    </row>
    <row r="41" spans="1:93" s="8" customFormat="1" ht="21" customHeight="1" x14ac:dyDescent="0.35">
      <c r="A41" s="80">
        <v>18</v>
      </c>
      <c r="B41" s="89" t="s">
        <v>58</v>
      </c>
      <c r="C41" s="82" t="s">
        <v>224</v>
      </c>
      <c r="D41" s="68" t="s">
        <v>59</v>
      </c>
      <c r="E41" s="158"/>
      <c r="F41" s="123">
        <v>4</v>
      </c>
      <c r="G41" s="123">
        <v>4</v>
      </c>
      <c r="H41" s="123">
        <f t="shared" si="0"/>
        <v>12</v>
      </c>
      <c r="I41" s="128">
        <v>3</v>
      </c>
      <c r="J41" s="125">
        <f t="shared" si="1"/>
        <v>36</v>
      </c>
      <c r="K41" s="129" t="str">
        <f t="shared" ref="K41:K42" si="6">IF(E41="","",IF(E41="N/A","",IF(E41="Satisfactory","",H41*E41)))</f>
        <v/>
      </c>
      <c r="L41" s="126"/>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91"/>
      <c r="BX41" s="91"/>
      <c r="BY41" s="91"/>
      <c r="BZ41" s="91"/>
      <c r="CA41" s="91"/>
      <c r="CB41" s="91"/>
      <c r="CC41" s="91"/>
      <c r="CD41" s="91"/>
      <c r="CE41" s="91"/>
      <c r="CF41" s="91"/>
      <c r="CG41" s="91"/>
      <c r="CH41" s="91"/>
      <c r="CI41" s="91"/>
      <c r="CJ41" s="91"/>
      <c r="CK41" s="91"/>
      <c r="CL41" s="91"/>
      <c r="CM41" s="91"/>
      <c r="CN41" s="91"/>
      <c r="CO41" s="91"/>
    </row>
    <row r="42" spans="1:93" s="8" customFormat="1" ht="21" customHeight="1" x14ac:dyDescent="0.35">
      <c r="A42" s="80">
        <v>19</v>
      </c>
      <c r="B42" s="89" t="s">
        <v>60</v>
      </c>
      <c r="C42" s="82" t="s">
        <v>223</v>
      </c>
      <c r="D42" s="68" t="s">
        <v>59</v>
      </c>
      <c r="E42" s="158"/>
      <c r="F42" s="123">
        <v>4</v>
      </c>
      <c r="G42" s="123">
        <v>4</v>
      </c>
      <c r="H42" s="123">
        <f t="shared" si="0"/>
        <v>12</v>
      </c>
      <c r="I42" s="128">
        <v>3</v>
      </c>
      <c r="J42" s="125">
        <f t="shared" si="1"/>
        <v>36</v>
      </c>
      <c r="K42" s="129" t="str">
        <f t="shared" si="6"/>
        <v/>
      </c>
      <c r="L42" s="126"/>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1"/>
      <c r="CN42" s="91"/>
      <c r="CO42" s="91"/>
    </row>
    <row r="43" spans="1:93" s="8" customFormat="1" ht="21" customHeight="1" x14ac:dyDescent="0.35">
      <c r="A43" s="80">
        <v>20</v>
      </c>
      <c r="B43" s="83" t="s">
        <v>61</v>
      </c>
      <c r="C43" s="85" t="s">
        <v>222</v>
      </c>
      <c r="D43" s="68" t="s">
        <v>62</v>
      </c>
      <c r="E43" s="158"/>
      <c r="F43" s="123">
        <v>4</v>
      </c>
      <c r="G43" s="123">
        <v>2</v>
      </c>
      <c r="H43" s="123">
        <f t="shared" si="0"/>
        <v>8</v>
      </c>
      <c r="I43" s="128">
        <v>2</v>
      </c>
      <c r="J43" s="125">
        <f t="shared" si="1"/>
        <v>16</v>
      </c>
      <c r="K43" s="129" t="str">
        <f t="shared" ref="K43" si="7">IF(E43="","",IF(E43="N/A","",IF(E43="Satisfactory","",IF(E43="Unsatisfactory",H43*I43,""))))</f>
        <v/>
      </c>
      <c r="L43" s="126"/>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c r="BW43" s="91"/>
      <c r="BX43" s="91"/>
      <c r="BY43" s="91"/>
      <c r="BZ43" s="91"/>
      <c r="CA43" s="91"/>
      <c r="CB43" s="91"/>
      <c r="CC43" s="91"/>
      <c r="CD43" s="91"/>
      <c r="CE43" s="91"/>
      <c r="CF43" s="91"/>
      <c r="CG43" s="91"/>
      <c r="CH43" s="91"/>
      <c r="CI43" s="91"/>
      <c r="CJ43" s="91"/>
      <c r="CK43" s="91"/>
      <c r="CL43" s="91"/>
      <c r="CM43" s="91"/>
      <c r="CN43" s="91"/>
      <c r="CO43" s="91"/>
    </row>
    <row r="44" spans="1:93" s="8" customFormat="1" ht="21" customHeight="1" x14ac:dyDescent="0.35">
      <c r="A44" s="80">
        <v>21</v>
      </c>
      <c r="B44" s="88" t="s">
        <v>63</v>
      </c>
      <c r="C44" s="82" t="s">
        <v>225</v>
      </c>
      <c r="D44" s="68" t="s">
        <v>62</v>
      </c>
      <c r="E44" s="158"/>
      <c r="F44" s="123">
        <v>4</v>
      </c>
      <c r="G44" s="123">
        <v>4</v>
      </c>
      <c r="H44" s="123">
        <f t="shared" si="0"/>
        <v>12</v>
      </c>
      <c r="I44" s="128">
        <v>3</v>
      </c>
      <c r="J44" s="125">
        <f t="shared" si="1"/>
        <v>36</v>
      </c>
      <c r="K44" s="129" t="str">
        <f>IF(E44="","",IF(E44="N/A","",IF(E44="Satisfactory","",H44*E44)))</f>
        <v/>
      </c>
      <c r="L44" s="126"/>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row>
    <row r="45" spans="1:93" s="8" customFormat="1" ht="21" customHeight="1" x14ac:dyDescent="0.35">
      <c r="A45" s="80">
        <v>22</v>
      </c>
      <c r="B45" s="83" t="s">
        <v>64</v>
      </c>
      <c r="C45" s="85" t="s">
        <v>226</v>
      </c>
      <c r="D45" s="68" t="s">
        <v>65</v>
      </c>
      <c r="E45" s="158"/>
      <c r="F45" s="123">
        <v>4</v>
      </c>
      <c r="G45" s="123">
        <v>2</v>
      </c>
      <c r="H45" s="123">
        <f t="shared" si="0"/>
        <v>8</v>
      </c>
      <c r="I45" s="124">
        <v>2</v>
      </c>
      <c r="J45" s="125">
        <f t="shared" si="1"/>
        <v>16</v>
      </c>
      <c r="K45" s="129" t="str">
        <f t="shared" ref="K45:K50" si="8">IF(E45="","",IF(E45="N/A","",IF(E45="Satisfactory","",IF(E45="Unsatisfactory",H45*I45,""))))</f>
        <v/>
      </c>
      <c r="L45" s="126"/>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row>
    <row r="46" spans="1:93" s="8" customFormat="1" ht="21" customHeight="1" x14ac:dyDescent="0.35">
      <c r="A46" s="80">
        <v>23</v>
      </c>
      <c r="B46" s="88" t="s">
        <v>66</v>
      </c>
      <c r="C46" s="85" t="s">
        <v>232</v>
      </c>
      <c r="D46" s="68" t="s">
        <v>66</v>
      </c>
      <c r="E46" s="158"/>
      <c r="F46" s="123">
        <v>3</v>
      </c>
      <c r="G46" s="123">
        <v>3</v>
      </c>
      <c r="H46" s="123">
        <f t="shared" si="0"/>
        <v>9</v>
      </c>
      <c r="I46" s="128">
        <v>3</v>
      </c>
      <c r="J46" s="125">
        <f t="shared" si="1"/>
        <v>27</v>
      </c>
      <c r="K46" s="129" t="str">
        <f>IF(E46="","",IF(E46="N/A","",IF(E46="Satisfactory","",H46*E46)))</f>
        <v/>
      </c>
      <c r="L46" s="126"/>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c r="BX46" s="91"/>
      <c r="BY46" s="91"/>
      <c r="BZ46" s="91"/>
      <c r="CA46" s="91"/>
      <c r="CB46" s="91"/>
      <c r="CC46" s="91"/>
      <c r="CD46" s="91"/>
      <c r="CE46" s="91"/>
      <c r="CF46" s="91"/>
      <c r="CG46" s="91"/>
      <c r="CH46" s="91"/>
      <c r="CI46" s="91"/>
      <c r="CJ46" s="91"/>
      <c r="CK46" s="91"/>
      <c r="CL46" s="91"/>
      <c r="CM46" s="91"/>
      <c r="CN46" s="91"/>
      <c r="CO46" s="91"/>
    </row>
    <row r="47" spans="1:93" s="8" customFormat="1" ht="21" customHeight="1" x14ac:dyDescent="0.35">
      <c r="A47" s="80">
        <v>24</v>
      </c>
      <c r="B47" s="87" t="s">
        <v>67</v>
      </c>
      <c r="C47" s="82" t="s">
        <v>255</v>
      </c>
      <c r="D47" s="68" t="s">
        <v>66</v>
      </c>
      <c r="E47" s="158"/>
      <c r="F47" s="123">
        <v>3</v>
      </c>
      <c r="G47" s="123">
        <v>4</v>
      </c>
      <c r="H47" s="123">
        <f t="shared" si="0"/>
        <v>11</v>
      </c>
      <c r="I47" s="124">
        <v>2</v>
      </c>
      <c r="J47" s="125">
        <f t="shared" si="1"/>
        <v>22</v>
      </c>
      <c r="K47" s="129" t="str">
        <f t="shared" si="8"/>
        <v/>
      </c>
      <c r="L47" s="126"/>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c r="CC47" s="91"/>
      <c r="CD47" s="91"/>
      <c r="CE47" s="91"/>
      <c r="CF47" s="91"/>
      <c r="CG47" s="91"/>
      <c r="CH47" s="91"/>
      <c r="CI47" s="91"/>
      <c r="CJ47" s="91"/>
      <c r="CK47" s="91"/>
      <c r="CL47" s="91"/>
      <c r="CM47" s="91"/>
      <c r="CN47" s="91"/>
      <c r="CO47" s="91"/>
    </row>
    <row r="48" spans="1:93" s="8" customFormat="1" ht="21" customHeight="1" x14ac:dyDescent="0.35">
      <c r="A48" s="80">
        <v>25</v>
      </c>
      <c r="B48" s="83" t="s">
        <v>68</v>
      </c>
      <c r="C48" s="82" t="s">
        <v>258</v>
      </c>
      <c r="D48" s="68" t="s">
        <v>69</v>
      </c>
      <c r="E48" s="158"/>
      <c r="F48" s="123">
        <v>4</v>
      </c>
      <c r="G48" s="123">
        <v>4</v>
      </c>
      <c r="H48" s="123">
        <f t="shared" si="0"/>
        <v>12</v>
      </c>
      <c r="I48" s="124">
        <v>2</v>
      </c>
      <c r="J48" s="125">
        <f t="shared" si="1"/>
        <v>24</v>
      </c>
      <c r="K48" s="129" t="str">
        <f t="shared" si="8"/>
        <v/>
      </c>
      <c r="L48" s="126"/>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c r="CC48" s="91"/>
      <c r="CD48" s="91"/>
      <c r="CE48" s="91"/>
      <c r="CF48" s="91"/>
      <c r="CG48" s="91"/>
      <c r="CH48" s="91"/>
      <c r="CI48" s="91"/>
      <c r="CJ48" s="91"/>
      <c r="CK48" s="91"/>
      <c r="CL48" s="91"/>
      <c r="CM48" s="91"/>
      <c r="CN48" s="91"/>
      <c r="CO48" s="91"/>
    </row>
    <row r="49" spans="1:93" s="8" customFormat="1" ht="21" customHeight="1" x14ac:dyDescent="0.35">
      <c r="A49" s="80">
        <v>26</v>
      </c>
      <c r="B49" s="83" t="s">
        <v>70</v>
      </c>
      <c r="C49" s="82" t="s">
        <v>257</v>
      </c>
      <c r="D49" s="68" t="s">
        <v>69</v>
      </c>
      <c r="E49" s="158"/>
      <c r="F49" s="123">
        <v>3</v>
      </c>
      <c r="G49" s="123">
        <v>3</v>
      </c>
      <c r="H49" s="123">
        <f t="shared" si="0"/>
        <v>9</v>
      </c>
      <c r="I49" s="124">
        <v>2</v>
      </c>
      <c r="J49" s="125">
        <f t="shared" si="1"/>
        <v>18</v>
      </c>
      <c r="K49" s="129" t="str">
        <f t="shared" si="8"/>
        <v/>
      </c>
      <c r="L49" s="126"/>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91"/>
      <c r="CB49" s="91"/>
      <c r="CC49" s="91"/>
      <c r="CD49" s="91"/>
      <c r="CE49" s="91"/>
      <c r="CF49" s="91"/>
      <c r="CG49" s="91"/>
      <c r="CH49" s="91"/>
      <c r="CI49" s="91"/>
      <c r="CJ49" s="91"/>
      <c r="CK49" s="91"/>
      <c r="CL49" s="91"/>
      <c r="CM49" s="91"/>
      <c r="CN49" s="91"/>
      <c r="CO49" s="91"/>
    </row>
    <row r="50" spans="1:93" s="8" customFormat="1" ht="21" customHeight="1" x14ac:dyDescent="0.35">
      <c r="A50" s="80">
        <v>27</v>
      </c>
      <c r="B50" s="83" t="s">
        <v>71</v>
      </c>
      <c r="C50" s="85" t="s">
        <v>227</v>
      </c>
      <c r="D50" s="68" t="s">
        <v>72</v>
      </c>
      <c r="E50" s="158"/>
      <c r="F50" s="123">
        <v>2</v>
      </c>
      <c r="G50" s="123">
        <v>2</v>
      </c>
      <c r="H50" s="123">
        <f t="shared" si="0"/>
        <v>6</v>
      </c>
      <c r="I50" s="124">
        <v>2</v>
      </c>
      <c r="J50" s="125">
        <f t="shared" si="1"/>
        <v>12</v>
      </c>
      <c r="K50" s="129" t="str">
        <f t="shared" si="8"/>
        <v/>
      </c>
      <c r="L50" s="126"/>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91"/>
      <c r="CB50" s="91"/>
      <c r="CC50" s="91"/>
      <c r="CD50" s="91"/>
      <c r="CE50" s="91"/>
      <c r="CF50" s="91"/>
      <c r="CG50" s="91"/>
      <c r="CH50" s="91"/>
      <c r="CI50" s="91"/>
      <c r="CJ50" s="91"/>
      <c r="CK50" s="91"/>
      <c r="CL50" s="91"/>
      <c r="CM50" s="91"/>
      <c r="CN50" s="91"/>
      <c r="CO50" s="91"/>
    </row>
    <row r="51" spans="1:93" s="8" customFormat="1" ht="21" customHeight="1" x14ac:dyDescent="0.35">
      <c r="A51" s="80">
        <v>28</v>
      </c>
      <c r="B51" s="83" t="s">
        <v>73</v>
      </c>
      <c r="C51" s="85" t="s">
        <v>228</v>
      </c>
      <c r="D51" s="68" t="s">
        <v>72</v>
      </c>
      <c r="E51" s="158"/>
      <c r="F51" s="123">
        <v>3</v>
      </c>
      <c r="G51" s="123">
        <v>2</v>
      </c>
      <c r="H51" s="123">
        <f t="shared" si="0"/>
        <v>7</v>
      </c>
      <c r="I51" s="124">
        <v>2</v>
      </c>
      <c r="J51" s="125">
        <f t="shared" si="1"/>
        <v>14</v>
      </c>
      <c r="K51" s="129" t="str">
        <f t="shared" ref="K51:K60" si="9">IF(E51="","",IF(E51="N/A","",IF(E51="Satisfactory","",IF(E51="Unsatisfactory",H51*I51,""))))</f>
        <v/>
      </c>
      <c r="L51" s="126"/>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1"/>
      <c r="CI51" s="91"/>
      <c r="CJ51" s="91"/>
      <c r="CK51" s="91"/>
      <c r="CL51" s="91"/>
      <c r="CM51" s="91"/>
      <c r="CN51" s="91"/>
      <c r="CO51" s="91"/>
    </row>
    <row r="52" spans="1:93" s="8" customFormat="1" ht="21" customHeight="1" x14ac:dyDescent="0.35">
      <c r="A52" s="80">
        <v>29</v>
      </c>
      <c r="B52" s="83" t="s">
        <v>74</v>
      </c>
      <c r="C52" s="85" t="s">
        <v>229</v>
      </c>
      <c r="D52" s="68" t="s">
        <v>72</v>
      </c>
      <c r="E52" s="158"/>
      <c r="F52" s="123">
        <v>3</v>
      </c>
      <c r="G52" s="123">
        <v>2</v>
      </c>
      <c r="H52" s="123">
        <f t="shared" si="0"/>
        <v>7</v>
      </c>
      <c r="I52" s="124">
        <v>2</v>
      </c>
      <c r="J52" s="125">
        <f t="shared" si="1"/>
        <v>14</v>
      </c>
      <c r="K52" s="125" t="str">
        <f>IF(E52="","",IF(E52="N/A","",IF(E52="Satisfactory","",IF(E52="Unsatisfactory",H52*I52,""))))</f>
        <v/>
      </c>
      <c r="L52" s="126"/>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c r="CO52" s="91"/>
    </row>
    <row r="53" spans="1:93" s="8" customFormat="1" ht="21" customHeight="1" x14ac:dyDescent="0.35">
      <c r="A53" s="80">
        <v>30</v>
      </c>
      <c r="B53" s="83" t="s">
        <v>75</v>
      </c>
      <c r="C53" s="85" t="s">
        <v>230</v>
      </c>
      <c r="D53" s="68" t="s">
        <v>72</v>
      </c>
      <c r="E53" s="158"/>
      <c r="F53" s="123">
        <v>2</v>
      </c>
      <c r="G53" s="123">
        <v>2</v>
      </c>
      <c r="H53" s="123">
        <f t="shared" si="0"/>
        <v>6</v>
      </c>
      <c r="I53" s="124">
        <v>2</v>
      </c>
      <c r="J53" s="125">
        <f t="shared" si="1"/>
        <v>12</v>
      </c>
      <c r="K53" s="125" t="str">
        <f t="shared" si="9"/>
        <v/>
      </c>
      <c r="L53" s="126"/>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row>
    <row r="54" spans="1:93" s="8" customFormat="1" ht="21" customHeight="1" x14ac:dyDescent="0.35">
      <c r="A54" s="80">
        <v>31</v>
      </c>
      <c r="B54" s="83" t="s">
        <v>76</v>
      </c>
      <c r="C54" s="85" t="s">
        <v>231</v>
      </c>
      <c r="D54" s="68" t="s">
        <v>72</v>
      </c>
      <c r="E54" s="158"/>
      <c r="F54" s="123">
        <v>2</v>
      </c>
      <c r="G54" s="123">
        <v>2</v>
      </c>
      <c r="H54" s="123">
        <f t="shared" si="0"/>
        <v>6</v>
      </c>
      <c r="I54" s="124">
        <v>2</v>
      </c>
      <c r="J54" s="125">
        <f t="shared" si="1"/>
        <v>12</v>
      </c>
      <c r="K54" s="125" t="str">
        <f t="shared" si="9"/>
        <v/>
      </c>
      <c r="L54" s="126"/>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c r="CC54" s="91"/>
      <c r="CD54" s="91"/>
      <c r="CE54" s="91"/>
      <c r="CF54" s="91"/>
      <c r="CG54" s="91"/>
      <c r="CH54" s="91"/>
      <c r="CI54" s="91"/>
      <c r="CJ54" s="91"/>
      <c r="CK54" s="91"/>
      <c r="CL54" s="91"/>
      <c r="CM54" s="91"/>
      <c r="CN54" s="91"/>
      <c r="CO54" s="91"/>
    </row>
    <row r="55" spans="1:93" s="8" customFormat="1" ht="21" customHeight="1" collapsed="1" x14ac:dyDescent="0.35">
      <c r="A55" s="80">
        <v>32</v>
      </c>
      <c r="B55" s="84" t="s">
        <v>77</v>
      </c>
      <c r="C55" s="85" t="s">
        <v>78</v>
      </c>
      <c r="D55" s="68" t="s">
        <v>72</v>
      </c>
      <c r="E55" s="158"/>
      <c r="F55" s="123">
        <v>4</v>
      </c>
      <c r="G55" s="123">
        <v>4</v>
      </c>
      <c r="H55" s="123">
        <f t="shared" si="0"/>
        <v>12</v>
      </c>
      <c r="I55" s="128">
        <v>3</v>
      </c>
      <c r="J55" s="125">
        <f t="shared" si="1"/>
        <v>36</v>
      </c>
      <c r="K55" s="125" t="str">
        <f>IF(E55="","",IF(E55="N/A","",IF(E55="Satisfactory","",H55*E55)))</f>
        <v/>
      </c>
      <c r="L55" s="126"/>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c r="CC55" s="91"/>
      <c r="CD55" s="91"/>
      <c r="CE55" s="91"/>
      <c r="CF55" s="91"/>
      <c r="CG55" s="91"/>
      <c r="CH55" s="91"/>
      <c r="CI55" s="91"/>
      <c r="CJ55" s="91"/>
      <c r="CK55" s="91"/>
      <c r="CL55" s="91"/>
      <c r="CM55" s="91"/>
      <c r="CN55" s="91"/>
      <c r="CO55" s="91"/>
    </row>
    <row r="56" spans="1:93" s="8" customFormat="1" ht="21" customHeight="1" x14ac:dyDescent="0.35">
      <c r="A56" s="80">
        <v>33</v>
      </c>
      <c r="B56" s="83" t="s">
        <v>79</v>
      </c>
      <c r="C56" s="85" t="s">
        <v>80</v>
      </c>
      <c r="D56" s="68" t="s">
        <v>72</v>
      </c>
      <c r="E56" s="158"/>
      <c r="F56" s="123">
        <v>2</v>
      </c>
      <c r="G56" s="123">
        <v>1</v>
      </c>
      <c r="H56" s="123">
        <f t="shared" si="0"/>
        <v>4</v>
      </c>
      <c r="I56" s="124">
        <v>2</v>
      </c>
      <c r="J56" s="125">
        <f t="shared" si="1"/>
        <v>8</v>
      </c>
      <c r="K56" s="125" t="str">
        <f t="shared" si="9"/>
        <v/>
      </c>
      <c r="L56" s="126"/>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row>
    <row r="57" spans="1:93" s="8" customFormat="1" ht="21" customHeight="1" x14ac:dyDescent="0.35">
      <c r="A57" s="80">
        <v>34</v>
      </c>
      <c r="B57" s="83" t="s">
        <v>81</v>
      </c>
      <c r="C57" s="85" t="s">
        <v>82</v>
      </c>
      <c r="D57" s="68" t="s">
        <v>83</v>
      </c>
      <c r="E57" s="158"/>
      <c r="F57" s="123">
        <v>2</v>
      </c>
      <c r="G57" s="123">
        <v>1</v>
      </c>
      <c r="H57" s="123">
        <f t="shared" si="0"/>
        <v>4</v>
      </c>
      <c r="I57" s="124">
        <v>2</v>
      </c>
      <c r="J57" s="125">
        <f t="shared" si="1"/>
        <v>8</v>
      </c>
      <c r="K57" s="125" t="str">
        <f t="shared" si="9"/>
        <v/>
      </c>
      <c r="L57" s="126"/>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91"/>
      <c r="CK57" s="91"/>
      <c r="CL57" s="91"/>
      <c r="CM57" s="91"/>
      <c r="CN57" s="91"/>
      <c r="CO57" s="91"/>
    </row>
    <row r="58" spans="1:93" s="8" customFormat="1" ht="21" customHeight="1" x14ac:dyDescent="0.35">
      <c r="A58" s="80">
        <v>35</v>
      </c>
      <c r="B58" s="87" t="s">
        <v>84</v>
      </c>
      <c r="C58" s="85" t="s">
        <v>85</v>
      </c>
      <c r="D58" s="68" t="s">
        <v>86</v>
      </c>
      <c r="E58" s="158"/>
      <c r="F58" s="123">
        <v>2</v>
      </c>
      <c r="G58" s="123">
        <v>3</v>
      </c>
      <c r="H58" s="123">
        <f t="shared" si="0"/>
        <v>8</v>
      </c>
      <c r="I58" s="124">
        <v>2</v>
      </c>
      <c r="J58" s="125">
        <f t="shared" si="1"/>
        <v>16</v>
      </c>
      <c r="K58" s="125" t="str">
        <f t="shared" si="9"/>
        <v/>
      </c>
      <c r="L58" s="126"/>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row>
    <row r="59" spans="1:93" s="8" customFormat="1" ht="21" customHeight="1" x14ac:dyDescent="0.35">
      <c r="A59" s="80">
        <v>36</v>
      </c>
      <c r="B59" s="83" t="s">
        <v>87</v>
      </c>
      <c r="C59" s="85" t="s">
        <v>88</v>
      </c>
      <c r="D59" s="68" t="s">
        <v>89</v>
      </c>
      <c r="E59" s="158"/>
      <c r="F59" s="123">
        <v>3</v>
      </c>
      <c r="G59" s="123">
        <v>4</v>
      </c>
      <c r="H59" s="123">
        <f t="shared" si="0"/>
        <v>11</v>
      </c>
      <c r="I59" s="124">
        <v>2</v>
      </c>
      <c r="J59" s="125">
        <f t="shared" si="1"/>
        <v>22</v>
      </c>
      <c r="K59" s="125" t="str">
        <f t="shared" si="9"/>
        <v/>
      </c>
      <c r="L59" s="126"/>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row>
    <row r="60" spans="1:93" s="8" customFormat="1" ht="21" customHeight="1" x14ac:dyDescent="0.35">
      <c r="A60" s="80">
        <v>37</v>
      </c>
      <c r="B60" s="83" t="s">
        <v>90</v>
      </c>
      <c r="C60" s="85" t="s">
        <v>188</v>
      </c>
      <c r="D60" s="68" t="s">
        <v>91</v>
      </c>
      <c r="E60" s="158"/>
      <c r="F60" s="123">
        <v>2</v>
      </c>
      <c r="G60" s="123">
        <v>3</v>
      </c>
      <c r="H60" s="123">
        <f t="shared" si="0"/>
        <v>8</v>
      </c>
      <c r="I60" s="124">
        <v>2</v>
      </c>
      <c r="J60" s="125">
        <f t="shared" si="1"/>
        <v>16</v>
      </c>
      <c r="K60" s="125" t="str">
        <f t="shared" si="9"/>
        <v/>
      </c>
      <c r="L60" s="126"/>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1"/>
      <c r="CH60" s="91"/>
      <c r="CI60" s="91"/>
      <c r="CJ60" s="91"/>
      <c r="CK60" s="91"/>
      <c r="CL60" s="91"/>
      <c r="CM60" s="91"/>
      <c r="CN60" s="91"/>
      <c r="CO60" s="91"/>
    </row>
    <row r="61" spans="1:93" ht="23.5" x14ac:dyDescent="0.25">
      <c r="A61" s="54"/>
      <c r="B61" s="54"/>
      <c r="C61" s="54"/>
      <c r="D61" s="54"/>
      <c r="E61" s="54"/>
      <c r="F61" s="54"/>
      <c r="G61" s="54"/>
      <c r="H61" s="54"/>
      <c r="I61" s="54"/>
      <c r="J61" s="54"/>
      <c r="K61" s="54"/>
      <c r="L61" s="54"/>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row>
    <row r="62" spans="1:93" ht="23.5"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row>
    <row r="63" spans="1:93" ht="23.5" x14ac:dyDescent="0.25">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row>
    <row r="64" spans="1:93" ht="23.5" x14ac:dyDescent="0.25">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row>
    <row r="65" spans="1:93" ht="23.5" x14ac:dyDescent="0.25">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row>
    <row r="66" spans="1:93" ht="23.5"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row>
    <row r="67" spans="1:93" ht="23.5" x14ac:dyDescent="0.25">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row>
    <row r="68" spans="1:93" ht="23.5" x14ac:dyDescent="0.25">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row>
    <row r="69" spans="1:93" ht="23.5" x14ac:dyDescent="0.25">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row>
    <row r="70" spans="1:93" ht="23.5" x14ac:dyDescent="0.25">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row>
    <row r="71" spans="1:93" ht="23.5" x14ac:dyDescent="0.25">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row>
    <row r="72" spans="1:93" ht="23.5" x14ac:dyDescent="0.25">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row>
    <row r="73" spans="1:93" ht="23.5" x14ac:dyDescent="0.25">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row>
    <row r="74" spans="1:93" ht="23.5" x14ac:dyDescent="0.25">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row>
    <row r="75" spans="1:93" ht="23.5" x14ac:dyDescent="0.25">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row>
    <row r="76" spans="1:93" ht="23.5" x14ac:dyDescent="0.25">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row>
    <row r="77" spans="1:93" ht="23.5" x14ac:dyDescent="0.25">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row>
    <row r="78" spans="1:93" ht="23.5"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row>
    <row r="79" spans="1:93" ht="23.5" x14ac:dyDescent="0.25">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row>
    <row r="80" spans="1:93" ht="23.5" x14ac:dyDescent="0.25">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row>
    <row r="81" spans="1:93" ht="23.5" x14ac:dyDescent="0.25">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row>
    <row r="82" spans="1:93" ht="23.5" x14ac:dyDescent="0.25">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row>
    <row r="83" spans="1:93" ht="23.5" x14ac:dyDescent="0.25">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row>
    <row r="84" spans="1:93" ht="23.5" x14ac:dyDescent="0.25">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row>
    <row r="85" spans="1:93" ht="23.5" x14ac:dyDescent="0.25">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row>
    <row r="86" spans="1:93" ht="23.5" x14ac:dyDescent="0.25">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row>
    <row r="87" spans="1:93" ht="23.5" x14ac:dyDescent="0.25">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row>
    <row r="88" spans="1:93" ht="23.5" x14ac:dyDescent="0.25">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row>
    <row r="89" spans="1:93" ht="23.5" x14ac:dyDescent="0.25">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row>
    <row r="90" spans="1:93" ht="23.5" x14ac:dyDescent="0.2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c r="CG90" s="50"/>
      <c r="CH90" s="50"/>
      <c r="CI90" s="50"/>
      <c r="CJ90" s="50"/>
      <c r="CK90" s="50"/>
      <c r="CL90" s="50"/>
      <c r="CM90" s="50"/>
      <c r="CN90" s="50"/>
      <c r="CO90" s="50"/>
    </row>
    <row r="91" spans="1:93" ht="23.5" x14ac:dyDescent="0.2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row>
    <row r="92" spans="1:93" ht="23.5" x14ac:dyDescent="0.25">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row>
    <row r="93" spans="1:93" ht="23.5" x14ac:dyDescent="0.25">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row>
    <row r="94" spans="1:93" ht="23.5" x14ac:dyDescent="0.25">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row>
    <row r="95" spans="1:93" ht="23.5" x14ac:dyDescent="0.25">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row>
    <row r="96" spans="1:93" ht="23.5" x14ac:dyDescent="0.25">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row>
    <row r="97" spans="1:93" ht="23.5" x14ac:dyDescent="0.25">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row>
    <row r="98" spans="1:93" ht="23.5" x14ac:dyDescent="0.25">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row>
    <row r="99" spans="1:93" ht="23.5" x14ac:dyDescent="0.25">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row>
    <row r="100" spans="1:93" ht="23.5" x14ac:dyDescent="0.2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row>
    <row r="101" spans="1:93" ht="23.5" x14ac:dyDescent="0.2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row>
    <row r="102" spans="1:93" ht="23.5" x14ac:dyDescent="0.2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row>
    <row r="103" spans="1:93" ht="23.5" x14ac:dyDescent="0.2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row>
    <row r="104" spans="1:93" ht="23.5" x14ac:dyDescent="0.2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row>
    <row r="105" spans="1:93" ht="23.5" x14ac:dyDescent="0.2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row>
    <row r="106" spans="1:93" ht="23.5" x14ac:dyDescent="0.2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row>
    <row r="107" spans="1:93" ht="23.5" x14ac:dyDescent="0.2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row>
    <row r="108" spans="1:93" ht="23.5" x14ac:dyDescent="0.2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row>
    <row r="109" spans="1:93" ht="23.5" x14ac:dyDescent="0.25">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row>
    <row r="110" spans="1:93" ht="23.5" x14ac:dyDescent="0.25">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row>
    <row r="111" spans="1:93" ht="23.5" x14ac:dyDescent="0.25">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row>
    <row r="112" spans="1:93" ht="23.5" x14ac:dyDescent="0.25">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row>
    <row r="113" spans="1:93" ht="23.5" x14ac:dyDescent="0.25">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row>
    <row r="114" spans="1:93" ht="23.5" x14ac:dyDescent="0.25">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row>
    <row r="115" spans="1:93" ht="23.5" x14ac:dyDescent="0.25">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row>
    <row r="116" spans="1:93" ht="23.5" x14ac:dyDescent="0.25">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row>
    <row r="117" spans="1:93" ht="23.5" x14ac:dyDescent="0.25">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row>
    <row r="118" spans="1:93" ht="23.5" x14ac:dyDescent="0.25">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row>
    <row r="119" spans="1:93" ht="23.5" x14ac:dyDescent="0.25">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row>
    <row r="120" spans="1:93" ht="23.5" x14ac:dyDescent="0.25">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row>
    <row r="121" spans="1:93" ht="23.5" x14ac:dyDescent="0.25">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row>
    <row r="122" spans="1:93" ht="23.5" x14ac:dyDescent="0.25">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row>
    <row r="123" spans="1:93" ht="23.5" x14ac:dyDescent="0.25">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row>
    <row r="124" spans="1:93" ht="23.5" x14ac:dyDescent="0.25">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row>
    <row r="125" spans="1:93" ht="23.5" x14ac:dyDescent="0.25">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row>
    <row r="126" spans="1:93" ht="23.5" x14ac:dyDescent="0.25">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row>
    <row r="127" spans="1:93" ht="23.5" x14ac:dyDescent="0.25">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row>
    <row r="128" spans="1:93" ht="23.5" x14ac:dyDescent="0.25">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c r="CO128" s="50"/>
    </row>
    <row r="129" spans="1:93" ht="23.5" x14ac:dyDescent="0.25">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row>
    <row r="130" spans="1:93" ht="23.5" x14ac:dyDescent="0.25">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row>
    <row r="131" spans="1:93" ht="23.5" x14ac:dyDescent="0.25">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row>
    <row r="132" spans="1:93" ht="23.5" x14ac:dyDescent="0.25">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c r="CF132" s="50"/>
      <c r="CG132" s="50"/>
      <c r="CH132" s="50"/>
      <c r="CI132" s="50"/>
      <c r="CJ132" s="50"/>
      <c r="CK132" s="50"/>
      <c r="CL132" s="50"/>
      <c r="CM132" s="50"/>
      <c r="CN132" s="50"/>
      <c r="CO132" s="50"/>
    </row>
    <row r="133" spans="1:93" ht="23.5" x14ac:dyDescent="0.25">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row>
    <row r="134" spans="1:93" ht="23.5" x14ac:dyDescent="0.25">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row>
    <row r="135" spans="1:93" ht="23.5" x14ac:dyDescent="0.25">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row>
    <row r="136" spans="1:93" ht="23.5" x14ac:dyDescent="0.25">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row>
    <row r="137" spans="1:93" ht="23.5" x14ac:dyDescent="0.25">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c r="CE137" s="50"/>
      <c r="CF137" s="50"/>
      <c r="CG137" s="50"/>
      <c r="CH137" s="50"/>
      <c r="CI137" s="50"/>
      <c r="CJ137" s="50"/>
      <c r="CK137" s="50"/>
      <c r="CL137" s="50"/>
      <c r="CM137" s="50"/>
      <c r="CN137" s="50"/>
      <c r="CO137" s="50"/>
    </row>
    <row r="138" spans="1:93" ht="23.5" x14ac:dyDescent="0.25">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row>
    <row r="139" spans="1:93" ht="23.5" x14ac:dyDescent="0.25">
      <c r="A139" s="36"/>
      <c r="B139" s="36"/>
      <c r="C139" s="36"/>
      <c r="D139" s="36"/>
      <c r="E139" s="36"/>
      <c r="F139" s="36"/>
      <c r="G139" s="36"/>
      <c r="H139" s="36"/>
      <c r="I139" s="36"/>
      <c r="J139" s="36"/>
      <c r="K139" s="36"/>
      <c r="L139" s="36"/>
      <c r="M139" s="36"/>
      <c r="N139" s="36"/>
      <c r="O139" s="36"/>
      <c r="P139" s="36"/>
      <c r="Q139" s="50"/>
      <c r="R139" s="50"/>
      <c r="S139" s="50"/>
      <c r="T139" s="50"/>
      <c r="U139" s="50"/>
      <c r="V139" s="50"/>
      <c r="W139" s="50"/>
      <c r="X139" s="50"/>
      <c r="Y139" s="50"/>
      <c r="Z139" s="50"/>
      <c r="AA139" s="50"/>
      <c r="AB139" s="50"/>
      <c r="AC139" s="50"/>
      <c r="AD139" s="50"/>
      <c r="AE139" s="50"/>
      <c r="AF139" s="50"/>
      <c r="AG139" s="50"/>
      <c r="AH139" s="50"/>
      <c r="AI139" s="50"/>
      <c r="AJ139" s="50"/>
    </row>
    <row r="140" spans="1:93" ht="23.5" x14ac:dyDescent="0.25">
      <c r="A140" s="36"/>
      <c r="B140" s="36"/>
      <c r="C140" s="36"/>
      <c r="D140" s="36"/>
      <c r="E140" s="36"/>
      <c r="F140" s="36"/>
      <c r="G140" s="36"/>
      <c r="H140" s="36"/>
      <c r="I140" s="36"/>
      <c r="J140" s="36"/>
      <c r="K140" s="36"/>
      <c r="L140" s="36"/>
      <c r="M140" s="36"/>
      <c r="N140" s="36"/>
      <c r="O140" s="36"/>
      <c r="P140" s="36"/>
      <c r="Q140" s="50"/>
      <c r="R140" s="50"/>
      <c r="S140" s="50"/>
      <c r="T140" s="50"/>
      <c r="U140" s="50"/>
      <c r="V140" s="50"/>
      <c r="W140" s="50"/>
      <c r="X140" s="50"/>
      <c r="Y140" s="50"/>
      <c r="Z140" s="50"/>
      <c r="AA140" s="50"/>
      <c r="AB140" s="50"/>
      <c r="AC140" s="50"/>
      <c r="AD140" s="50"/>
      <c r="AE140" s="50"/>
      <c r="AF140" s="50"/>
      <c r="AG140" s="50"/>
      <c r="AH140" s="50"/>
      <c r="AI140" s="50"/>
      <c r="AJ140" s="50"/>
    </row>
    <row r="141" spans="1:93" ht="23.5" x14ac:dyDescent="0.25">
      <c r="A141" s="36"/>
      <c r="B141" s="36"/>
      <c r="C141" s="36"/>
      <c r="D141" s="36"/>
      <c r="E141" s="36"/>
      <c r="F141" s="36"/>
      <c r="G141" s="36"/>
      <c r="H141" s="36"/>
      <c r="I141" s="36"/>
      <c r="J141" s="36"/>
      <c r="K141" s="36"/>
      <c r="L141" s="36"/>
      <c r="M141" s="36"/>
      <c r="N141" s="36"/>
      <c r="O141" s="36"/>
      <c r="P141" s="36"/>
      <c r="Q141" s="50"/>
      <c r="R141" s="50"/>
      <c r="S141" s="50"/>
      <c r="T141" s="50"/>
      <c r="U141" s="50"/>
      <c r="V141" s="50"/>
      <c r="W141" s="50"/>
      <c r="X141" s="50"/>
      <c r="Y141" s="50"/>
      <c r="Z141" s="50"/>
      <c r="AA141" s="50"/>
      <c r="AB141" s="50"/>
      <c r="AC141" s="50"/>
      <c r="AD141" s="50"/>
      <c r="AE141" s="50"/>
      <c r="AF141" s="50"/>
      <c r="AG141" s="50"/>
      <c r="AH141" s="50"/>
      <c r="AI141" s="50"/>
      <c r="AJ141" s="50"/>
    </row>
    <row r="142" spans="1:93" ht="23.5" x14ac:dyDescent="0.25">
      <c r="A142" s="36"/>
      <c r="B142" s="36"/>
      <c r="C142" s="36"/>
      <c r="D142" s="36"/>
      <c r="E142" s="36"/>
      <c r="F142" s="36"/>
      <c r="G142" s="36"/>
      <c r="H142" s="36"/>
      <c r="I142" s="36"/>
      <c r="J142" s="36"/>
      <c r="K142" s="36"/>
      <c r="L142" s="36"/>
      <c r="M142" s="36"/>
      <c r="N142" s="36"/>
      <c r="O142" s="36"/>
      <c r="P142" s="36"/>
      <c r="Q142" s="50"/>
      <c r="R142" s="50"/>
      <c r="S142" s="50"/>
      <c r="T142" s="50"/>
      <c r="U142" s="50"/>
      <c r="V142" s="50"/>
      <c r="W142" s="50"/>
      <c r="X142" s="50"/>
      <c r="Y142" s="50"/>
      <c r="Z142" s="50"/>
      <c r="AA142" s="50"/>
      <c r="AB142" s="50"/>
      <c r="AC142" s="50"/>
      <c r="AD142" s="50"/>
      <c r="AE142" s="50"/>
      <c r="AF142" s="50"/>
      <c r="AG142" s="50"/>
      <c r="AH142" s="50"/>
      <c r="AI142" s="50"/>
      <c r="AJ142" s="50"/>
    </row>
    <row r="143" spans="1:93" ht="23.5" x14ac:dyDescent="0.25">
      <c r="A143" s="36"/>
      <c r="B143" s="36"/>
      <c r="C143" s="36"/>
      <c r="D143" s="36"/>
      <c r="E143" s="36"/>
      <c r="F143" s="36"/>
      <c r="G143" s="36"/>
      <c r="H143" s="36"/>
      <c r="I143" s="36"/>
      <c r="J143" s="36"/>
      <c r="K143" s="36"/>
      <c r="L143" s="36"/>
      <c r="M143" s="36"/>
      <c r="N143" s="36"/>
      <c r="O143" s="36"/>
      <c r="P143" s="36"/>
      <c r="Q143" s="50"/>
      <c r="R143" s="50"/>
      <c r="S143" s="50"/>
      <c r="T143" s="50"/>
      <c r="U143" s="50"/>
      <c r="V143" s="50"/>
      <c r="W143" s="50"/>
      <c r="X143" s="50"/>
      <c r="Y143" s="50"/>
      <c r="Z143" s="50"/>
      <c r="AA143" s="50"/>
      <c r="AB143" s="50"/>
      <c r="AC143" s="50"/>
      <c r="AD143" s="50"/>
      <c r="AE143" s="50"/>
      <c r="AF143" s="50"/>
      <c r="AG143" s="50"/>
      <c r="AH143" s="50"/>
      <c r="AI143" s="50"/>
      <c r="AJ143" s="50"/>
    </row>
    <row r="144" spans="1:93" ht="23.5" x14ac:dyDescent="0.25">
      <c r="A144" s="36"/>
      <c r="B144" s="36"/>
      <c r="C144" s="36"/>
      <c r="D144" s="36"/>
      <c r="E144" s="36"/>
      <c r="F144" s="36"/>
      <c r="G144" s="36"/>
      <c r="H144" s="36"/>
      <c r="I144" s="36"/>
      <c r="J144" s="36"/>
      <c r="K144" s="36"/>
      <c r="L144" s="36"/>
      <c r="M144" s="36"/>
      <c r="N144" s="36"/>
      <c r="O144" s="36"/>
      <c r="P144" s="36"/>
      <c r="Q144" s="50"/>
      <c r="R144" s="50"/>
      <c r="S144" s="50"/>
      <c r="T144" s="50"/>
      <c r="U144" s="50"/>
      <c r="V144" s="50"/>
      <c r="W144" s="50"/>
      <c r="X144" s="50"/>
      <c r="Y144" s="50"/>
      <c r="Z144" s="50"/>
      <c r="AA144" s="50"/>
      <c r="AB144" s="50"/>
      <c r="AC144" s="50"/>
      <c r="AD144" s="50"/>
      <c r="AE144" s="50"/>
      <c r="AF144" s="50"/>
      <c r="AG144" s="50"/>
      <c r="AH144" s="50"/>
      <c r="AI144" s="50"/>
      <c r="AJ144" s="50"/>
    </row>
    <row r="145" spans="1:36" ht="23.5" x14ac:dyDescent="0.25">
      <c r="A145" s="36"/>
      <c r="B145" s="36"/>
      <c r="C145" s="36"/>
      <c r="D145" s="36"/>
      <c r="E145" s="36"/>
      <c r="F145" s="36"/>
      <c r="G145" s="36"/>
      <c r="H145" s="36"/>
      <c r="I145" s="36"/>
      <c r="J145" s="36"/>
      <c r="K145" s="36"/>
      <c r="L145" s="36"/>
      <c r="M145" s="36"/>
      <c r="N145" s="36"/>
      <c r="O145" s="36"/>
      <c r="P145" s="36"/>
      <c r="Q145" s="50"/>
      <c r="R145" s="50"/>
      <c r="S145" s="50"/>
      <c r="T145" s="50"/>
      <c r="U145" s="50"/>
      <c r="V145" s="50"/>
      <c r="W145" s="50"/>
      <c r="X145" s="50"/>
      <c r="Y145" s="50"/>
      <c r="Z145" s="50"/>
      <c r="AA145" s="50"/>
      <c r="AB145" s="50"/>
      <c r="AC145" s="50"/>
      <c r="AD145" s="50"/>
      <c r="AE145" s="50"/>
      <c r="AF145" s="50"/>
      <c r="AG145" s="50"/>
      <c r="AH145" s="50"/>
      <c r="AI145" s="50"/>
      <c r="AJ145" s="50"/>
    </row>
    <row r="146" spans="1:36" ht="23.5" x14ac:dyDescent="0.25">
      <c r="A146" s="36"/>
      <c r="B146" s="36"/>
      <c r="C146" s="36"/>
      <c r="D146" s="36"/>
      <c r="E146" s="36"/>
      <c r="F146" s="36"/>
      <c r="G146" s="36"/>
      <c r="H146" s="36"/>
      <c r="I146" s="36"/>
      <c r="J146" s="36"/>
      <c r="K146" s="36"/>
      <c r="L146" s="36"/>
      <c r="M146" s="36"/>
      <c r="N146" s="36"/>
      <c r="O146" s="36"/>
      <c r="P146" s="36"/>
      <c r="Q146" s="50"/>
      <c r="R146" s="50"/>
      <c r="S146" s="50"/>
      <c r="T146" s="50"/>
      <c r="U146" s="50"/>
      <c r="V146" s="50"/>
      <c r="W146" s="50"/>
      <c r="X146" s="50"/>
      <c r="Y146" s="50"/>
      <c r="Z146" s="50"/>
      <c r="AA146" s="50"/>
      <c r="AB146" s="50"/>
      <c r="AC146" s="50"/>
      <c r="AD146" s="50"/>
      <c r="AE146" s="50"/>
      <c r="AF146" s="50"/>
      <c r="AG146" s="50"/>
      <c r="AH146" s="50"/>
      <c r="AI146" s="50"/>
      <c r="AJ146" s="50"/>
    </row>
    <row r="147" spans="1:36" ht="23.5" x14ac:dyDescent="0.25">
      <c r="A147" s="36"/>
      <c r="B147" s="36"/>
      <c r="C147" s="36"/>
      <c r="D147" s="36"/>
      <c r="E147" s="36"/>
      <c r="F147" s="36"/>
      <c r="G147" s="36"/>
      <c r="H147" s="36"/>
      <c r="I147" s="36"/>
      <c r="J147" s="36"/>
      <c r="K147" s="36"/>
      <c r="L147" s="36"/>
      <c r="M147" s="36"/>
      <c r="N147" s="36"/>
      <c r="O147" s="36"/>
      <c r="P147" s="36"/>
      <c r="Q147" s="50"/>
      <c r="R147" s="50"/>
      <c r="S147" s="50"/>
      <c r="T147" s="50"/>
      <c r="U147" s="50"/>
      <c r="V147" s="50"/>
      <c r="W147" s="50"/>
      <c r="X147" s="50"/>
      <c r="Y147" s="50"/>
      <c r="Z147" s="50"/>
      <c r="AA147" s="50"/>
      <c r="AB147" s="50"/>
      <c r="AC147" s="50"/>
      <c r="AD147" s="50"/>
      <c r="AE147" s="50"/>
      <c r="AF147" s="50"/>
      <c r="AG147" s="50"/>
      <c r="AH147" s="50"/>
      <c r="AI147" s="50"/>
      <c r="AJ147" s="50"/>
    </row>
    <row r="148" spans="1:36" ht="23.5" x14ac:dyDescent="0.25">
      <c r="A148" s="36"/>
      <c r="B148" s="36"/>
      <c r="C148" s="36"/>
      <c r="D148" s="36"/>
      <c r="E148" s="36"/>
      <c r="F148" s="36"/>
      <c r="G148" s="36"/>
      <c r="H148" s="36"/>
      <c r="I148" s="36"/>
      <c r="J148" s="36"/>
      <c r="K148" s="36"/>
      <c r="L148" s="36"/>
      <c r="M148" s="36"/>
      <c r="N148" s="36"/>
      <c r="O148" s="36"/>
      <c r="P148" s="36"/>
      <c r="Q148" s="50"/>
      <c r="R148" s="50"/>
      <c r="S148" s="50"/>
      <c r="T148" s="50"/>
      <c r="U148" s="50"/>
      <c r="V148" s="50"/>
      <c r="W148" s="50"/>
      <c r="X148" s="50"/>
      <c r="Y148" s="50"/>
      <c r="Z148" s="50"/>
      <c r="AA148" s="50"/>
      <c r="AB148" s="50"/>
      <c r="AC148" s="50"/>
      <c r="AD148" s="50"/>
      <c r="AE148" s="50"/>
      <c r="AF148" s="50"/>
      <c r="AG148" s="50"/>
      <c r="AH148" s="50"/>
      <c r="AI148" s="50"/>
      <c r="AJ148" s="50"/>
    </row>
    <row r="149" spans="1:36" ht="23.5" x14ac:dyDescent="0.25">
      <c r="A149" s="36"/>
      <c r="B149" s="36"/>
      <c r="C149" s="36"/>
      <c r="D149" s="36"/>
      <c r="E149" s="36"/>
      <c r="F149" s="36"/>
      <c r="G149" s="36"/>
      <c r="H149" s="36"/>
      <c r="I149" s="36"/>
      <c r="J149" s="36"/>
      <c r="K149" s="36"/>
      <c r="L149" s="36"/>
      <c r="M149" s="36"/>
      <c r="N149" s="36"/>
      <c r="O149" s="36"/>
      <c r="P149" s="36"/>
      <c r="Q149" s="50"/>
      <c r="R149" s="50"/>
      <c r="S149" s="50"/>
      <c r="T149" s="50"/>
      <c r="U149" s="50"/>
      <c r="V149" s="50"/>
      <c r="W149" s="50"/>
      <c r="X149" s="50"/>
      <c r="Y149" s="50"/>
      <c r="Z149" s="50"/>
      <c r="AA149" s="50"/>
      <c r="AB149" s="50"/>
      <c r="AC149" s="50"/>
      <c r="AD149" s="50"/>
      <c r="AE149" s="50"/>
      <c r="AF149" s="50"/>
      <c r="AG149" s="50"/>
      <c r="AH149" s="50"/>
      <c r="AI149" s="50"/>
      <c r="AJ149" s="50"/>
    </row>
    <row r="150" spans="1:36" ht="23.5" x14ac:dyDescent="0.25">
      <c r="A150" s="36"/>
      <c r="B150" s="36"/>
      <c r="C150" s="36"/>
      <c r="D150" s="36"/>
      <c r="E150" s="36"/>
      <c r="F150" s="36"/>
      <c r="G150" s="36"/>
      <c r="H150" s="36"/>
      <c r="I150" s="36"/>
      <c r="J150" s="36"/>
      <c r="K150" s="36"/>
      <c r="L150" s="36"/>
      <c r="M150" s="36"/>
      <c r="N150" s="36"/>
      <c r="O150" s="36"/>
      <c r="P150" s="36"/>
      <c r="Q150" s="50"/>
      <c r="R150" s="50"/>
      <c r="S150" s="50"/>
      <c r="T150" s="50"/>
      <c r="U150" s="50"/>
      <c r="V150" s="50"/>
      <c r="W150" s="50"/>
      <c r="X150" s="50"/>
      <c r="Y150" s="50"/>
      <c r="Z150" s="50"/>
      <c r="AA150" s="50"/>
      <c r="AB150" s="50"/>
      <c r="AC150" s="50"/>
      <c r="AD150" s="50"/>
      <c r="AE150" s="50"/>
      <c r="AF150" s="50"/>
      <c r="AG150" s="50"/>
      <c r="AH150" s="50"/>
      <c r="AI150" s="50"/>
      <c r="AJ150" s="50"/>
    </row>
    <row r="151" spans="1:36" ht="23.5" x14ac:dyDescent="0.25">
      <c r="A151" s="36"/>
      <c r="B151" s="36"/>
      <c r="C151" s="36"/>
      <c r="D151" s="36"/>
      <c r="E151" s="36"/>
      <c r="F151" s="36"/>
      <c r="G151" s="36"/>
      <c r="H151" s="36"/>
      <c r="I151" s="36"/>
      <c r="J151" s="36"/>
      <c r="K151" s="36"/>
      <c r="L151" s="36"/>
      <c r="M151" s="36"/>
      <c r="N151" s="36"/>
      <c r="O151" s="36"/>
      <c r="P151" s="36"/>
      <c r="Q151" s="50"/>
      <c r="R151" s="50"/>
      <c r="S151" s="50"/>
      <c r="T151" s="50"/>
      <c r="U151" s="50"/>
      <c r="V151" s="50"/>
      <c r="W151" s="50"/>
      <c r="X151" s="50"/>
      <c r="Y151" s="50"/>
      <c r="Z151" s="50"/>
      <c r="AA151" s="50"/>
      <c r="AB151" s="50"/>
      <c r="AC151" s="50"/>
      <c r="AD151" s="50"/>
      <c r="AE151" s="50"/>
      <c r="AF151" s="50"/>
      <c r="AG151" s="50"/>
      <c r="AH151" s="50"/>
      <c r="AI151" s="50"/>
      <c r="AJ151" s="50"/>
    </row>
    <row r="152" spans="1:36" ht="23.5" x14ac:dyDescent="0.25">
      <c r="A152" s="36"/>
      <c r="B152" s="36"/>
      <c r="C152" s="36"/>
      <c r="D152" s="36"/>
      <c r="E152" s="36"/>
      <c r="F152" s="36"/>
      <c r="G152" s="36"/>
      <c r="H152" s="36"/>
      <c r="I152" s="36"/>
      <c r="J152" s="36"/>
      <c r="K152" s="36"/>
      <c r="L152" s="36"/>
      <c r="M152" s="36"/>
      <c r="N152" s="36"/>
      <c r="O152" s="36"/>
      <c r="P152" s="36"/>
      <c r="Q152" s="50"/>
      <c r="R152" s="50"/>
      <c r="S152" s="50"/>
      <c r="T152" s="50"/>
      <c r="U152" s="50"/>
      <c r="V152" s="50"/>
      <c r="W152" s="50"/>
      <c r="X152" s="50"/>
      <c r="Y152" s="50"/>
      <c r="Z152" s="50"/>
      <c r="AA152" s="50"/>
      <c r="AB152" s="50"/>
      <c r="AC152" s="50"/>
      <c r="AD152" s="50"/>
      <c r="AE152" s="50"/>
      <c r="AF152" s="50"/>
      <c r="AG152" s="50"/>
      <c r="AH152" s="50"/>
      <c r="AI152" s="50"/>
      <c r="AJ152" s="50"/>
    </row>
    <row r="153" spans="1:36" ht="23.5" x14ac:dyDescent="0.25">
      <c r="A153" s="36"/>
      <c r="B153" s="36"/>
      <c r="C153" s="36"/>
      <c r="D153" s="36"/>
      <c r="E153" s="36"/>
      <c r="F153" s="36"/>
      <c r="G153" s="36"/>
      <c r="H153" s="36"/>
      <c r="I153" s="36"/>
      <c r="J153" s="36"/>
      <c r="K153" s="36"/>
      <c r="L153" s="36"/>
      <c r="M153" s="36"/>
      <c r="N153" s="36"/>
      <c r="O153" s="36"/>
      <c r="P153" s="36"/>
      <c r="Q153" s="50"/>
      <c r="R153" s="50"/>
      <c r="S153" s="50"/>
      <c r="T153" s="50"/>
      <c r="U153" s="50"/>
      <c r="V153" s="50"/>
      <c r="W153" s="50"/>
      <c r="X153" s="50"/>
      <c r="Y153" s="50"/>
      <c r="Z153" s="50"/>
      <c r="AA153" s="50"/>
      <c r="AB153" s="50"/>
      <c r="AC153" s="50"/>
      <c r="AD153" s="50"/>
      <c r="AE153" s="50"/>
      <c r="AF153" s="50"/>
      <c r="AG153" s="50"/>
      <c r="AH153" s="50"/>
      <c r="AI153" s="50"/>
      <c r="AJ153" s="50"/>
    </row>
    <row r="154" spans="1:36" ht="23.5" x14ac:dyDescent="0.25">
      <c r="A154" s="36"/>
      <c r="B154" s="36"/>
      <c r="C154" s="36"/>
      <c r="D154" s="36"/>
      <c r="E154" s="36"/>
      <c r="F154" s="36"/>
      <c r="G154" s="36"/>
      <c r="H154" s="36"/>
      <c r="I154" s="36"/>
      <c r="J154" s="36"/>
      <c r="K154" s="36"/>
      <c r="L154" s="36"/>
      <c r="M154" s="36"/>
      <c r="N154" s="36"/>
      <c r="O154" s="36"/>
      <c r="P154" s="36"/>
      <c r="Q154" s="50"/>
      <c r="R154" s="50"/>
      <c r="S154" s="50"/>
      <c r="T154" s="50"/>
      <c r="U154" s="50"/>
      <c r="V154" s="50"/>
      <c r="W154" s="50"/>
      <c r="X154" s="50"/>
      <c r="Y154" s="50"/>
      <c r="Z154" s="50"/>
      <c r="AA154" s="50"/>
      <c r="AB154" s="50"/>
      <c r="AC154" s="50"/>
      <c r="AD154" s="50"/>
      <c r="AE154" s="50"/>
      <c r="AF154" s="50"/>
      <c r="AG154" s="50"/>
      <c r="AH154" s="50"/>
      <c r="AI154" s="50"/>
      <c r="AJ154" s="50"/>
    </row>
    <row r="155" spans="1:36" ht="23.5" x14ac:dyDescent="0.25">
      <c r="A155" s="36"/>
      <c r="B155" s="36"/>
      <c r="C155" s="36"/>
      <c r="D155" s="36"/>
      <c r="E155" s="36"/>
      <c r="F155" s="36"/>
      <c r="G155" s="36"/>
      <c r="H155" s="36"/>
      <c r="I155" s="36"/>
      <c r="J155" s="36"/>
      <c r="K155" s="36"/>
      <c r="L155" s="36"/>
      <c r="M155" s="36"/>
      <c r="N155" s="36"/>
      <c r="O155" s="36"/>
      <c r="P155" s="36"/>
      <c r="Q155" s="36"/>
      <c r="R155" s="36"/>
      <c r="S155" s="50"/>
      <c r="T155" s="50"/>
      <c r="U155" s="50"/>
      <c r="V155" s="50"/>
      <c r="W155" s="50"/>
      <c r="X155" s="50"/>
      <c r="Y155" s="50"/>
      <c r="Z155" s="50"/>
      <c r="AA155" s="50"/>
      <c r="AB155" s="50"/>
      <c r="AC155" s="50"/>
      <c r="AD155" s="50"/>
      <c r="AE155" s="50"/>
      <c r="AF155" s="50"/>
      <c r="AG155" s="50"/>
      <c r="AH155" s="50"/>
      <c r="AI155" s="50"/>
      <c r="AJ155" s="50"/>
    </row>
    <row r="156" spans="1:36" ht="23.5" x14ac:dyDescent="0.25">
      <c r="A156" s="36"/>
      <c r="B156" s="36"/>
      <c r="C156" s="36"/>
      <c r="D156" s="36"/>
      <c r="E156" s="36"/>
      <c r="F156" s="36"/>
      <c r="G156" s="36"/>
      <c r="H156" s="36"/>
      <c r="I156" s="36"/>
      <c r="J156" s="36"/>
      <c r="K156" s="36"/>
      <c r="L156" s="36"/>
      <c r="M156" s="36"/>
      <c r="N156" s="36"/>
      <c r="O156" s="36"/>
      <c r="P156" s="36"/>
      <c r="Q156" s="36"/>
      <c r="R156" s="36"/>
      <c r="S156" s="50"/>
      <c r="T156" s="50"/>
      <c r="U156" s="50"/>
      <c r="V156" s="50"/>
      <c r="W156" s="50"/>
      <c r="X156" s="50"/>
      <c r="Y156" s="50"/>
      <c r="Z156" s="50"/>
      <c r="AA156" s="50"/>
      <c r="AB156" s="50"/>
      <c r="AC156" s="50"/>
      <c r="AD156" s="50"/>
      <c r="AE156" s="50"/>
      <c r="AF156" s="50"/>
      <c r="AG156" s="50"/>
      <c r="AH156" s="50"/>
      <c r="AI156" s="50"/>
      <c r="AJ156" s="50"/>
    </row>
    <row r="157" spans="1:36" ht="23.5" x14ac:dyDescent="0.25">
      <c r="A157" s="36"/>
      <c r="B157" s="36"/>
      <c r="C157" s="36"/>
      <c r="D157" s="36"/>
      <c r="E157" s="36"/>
      <c r="F157" s="36"/>
      <c r="G157" s="36"/>
      <c r="H157" s="36"/>
      <c r="I157" s="36"/>
      <c r="J157" s="36"/>
      <c r="K157" s="36"/>
      <c r="L157" s="36"/>
      <c r="M157" s="36"/>
      <c r="N157" s="36"/>
      <c r="O157" s="36"/>
      <c r="P157" s="36"/>
      <c r="Q157" s="36"/>
      <c r="R157" s="36"/>
      <c r="S157" s="50"/>
      <c r="T157" s="50"/>
      <c r="U157" s="50"/>
      <c r="V157" s="50"/>
      <c r="W157" s="50"/>
      <c r="X157" s="50"/>
      <c r="Y157" s="50"/>
      <c r="Z157" s="50"/>
      <c r="AA157" s="50"/>
      <c r="AB157" s="50"/>
      <c r="AC157" s="50"/>
      <c r="AD157" s="50"/>
      <c r="AE157" s="50"/>
      <c r="AF157" s="50"/>
      <c r="AG157" s="50"/>
      <c r="AH157" s="50"/>
      <c r="AI157" s="50"/>
      <c r="AJ157" s="50"/>
    </row>
    <row r="158" spans="1:36" ht="23.5" x14ac:dyDescent="0.25">
      <c r="A158" s="36"/>
      <c r="B158" s="36"/>
      <c r="C158" s="36"/>
      <c r="D158" s="36"/>
      <c r="E158" s="36"/>
      <c r="F158" s="36"/>
      <c r="G158" s="36"/>
      <c r="H158" s="36"/>
      <c r="I158" s="36"/>
      <c r="J158" s="36"/>
      <c r="K158" s="36"/>
      <c r="L158" s="36"/>
      <c r="M158" s="36"/>
      <c r="N158" s="36"/>
      <c r="O158" s="36"/>
      <c r="P158" s="36"/>
      <c r="Q158" s="36"/>
      <c r="R158" s="36"/>
      <c r="S158" s="50"/>
      <c r="T158" s="50"/>
      <c r="U158" s="50"/>
      <c r="V158" s="50"/>
      <c r="W158" s="50"/>
      <c r="X158" s="50"/>
      <c r="Y158" s="50"/>
      <c r="Z158" s="50"/>
      <c r="AA158" s="50"/>
      <c r="AB158" s="50"/>
      <c r="AC158" s="50"/>
      <c r="AD158" s="50"/>
      <c r="AE158" s="50"/>
      <c r="AF158" s="50"/>
      <c r="AG158" s="50"/>
      <c r="AH158" s="50"/>
      <c r="AI158" s="50"/>
      <c r="AJ158" s="50"/>
    </row>
    <row r="159" spans="1:36" ht="23.5" x14ac:dyDescent="0.25">
      <c r="A159" s="36"/>
      <c r="B159" s="36"/>
      <c r="C159" s="36"/>
      <c r="D159" s="36"/>
      <c r="E159" s="36"/>
      <c r="F159" s="36"/>
      <c r="G159" s="36"/>
      <c r="H159" s="36"/>
      <c r="I159" s="36"/>
      <c r="J159" s="36"/>
      <c r="K159" s="36"/>
      <c r="L159" s="36"/>
      <c r="M159" s="36"/>
      <c r="N159" s="36"/>
      <c r="O159" s="36"/>
      <c r="P159" s="36"/>
      <c r="Q159" s="36"/>
      <c r="R159" s="36"/>
      <c r="S159" s="50"/>
      <c r="T159" s="50"/>
      <c r="U159" s="50"/>
      <c r="V159" s="50"/>
      <c r="W159" s="50"/>
      <c r="X159" s="50"/>
      <c r="Y159" s="50"/>
      <c r="Z159" s="50"/>
      <c r="AA159" s="50"/>
      <c r="AB159" s="50"/>
      <c r="AC159" s="50"/>
      <c r="AD159" s="50"/>
      <c r="AE159" s="50"/>
      <c r="AF159" s="50"/>
      <c r="AG159" s="50"/>
      <c r="AH159" s="50"/>
      <c r="AI159" s="50"/>
      <c r="AJ159" s="50"/>
    </row>
    <row r="160" spans="1:36" ht="23.5" x14ac:dyDescent="0.25">
      <c r="A160" s="36"/>
      <c r="B160" s="36"/>
      <c r="C160" s="36"/>
      <c r="D160" s="36"/>
      <c r="E160" s="36"/>
      <c r="F160" s="36"/>
      <c r="G160" s="36"/>
      <c r="H160" s="36"/>
      <c r="I160" s="36"/>
      <c r="J160" s="36"/>
      <c r="K160" s="36"/>
      <c r="L160" s="36"/>
      <c r="M160" s="36"/>
      <c r="N160" s="36"/>
      <c r="O160" s="36"/>
      <c r="P160" s="36"/>
      <c r="Q160" s="36"/>
      <c r="R160" s="36"/>
      <c r="S160" s="50"/>
      <c r="T160" s="50"/>
      <c r="U160" s="50"/>
      <c r="V160" s="50"/>
      <c r="W160" s="50"/>
      <c r="X160" s="50"/>
      <c r="Y160" s="50"/>
      <c r="Z160" s="50"/>
      <c r="AA160" s="50"/>
      <c r="AB160" s="50"/>
      <c r="AC160" s="50"/>
      <c r="AD160" s="50"/>
      <c r="AE160" s="50"/>
      <c r="AF160" s="50"/>
      <c r="AG160" s="50"/>
      <c r="AH160" s="50"/>
      <c r="AI160" s="50"/>
      <c r="AJ160" s="50"/>
    </row>
    <row r="161" spans="1:36" ht="23.5" x14ac:dyDescent="0.25">
      <c r="A161" s="36"/>
      <c r="B161" s="36"/>
      <c r="C161" s="36"/>
      <c r="D161" s="36"/>
      <c r="E161" s="36"/>
      <c r="F161" s="36"/>
      <c r="G161" s="36"/>
      <c r="H161" s="36"/>
      <c r="I161" s="36"/>
      <c r="J161" s="36"/>
      <c r="K161" s="36"/>
      <c r="L161" s="36"/>
      <c r="M161" s="36"/>
      <c r="N161" s="36"/>
      <c r="O161" s="36"/>
      <c r="P161" s="36"/>
      <c r="Q161" s="36"/>
      <c r="R161" s="36"/>
      <c r="S161" s="50"/>
      <c r="T161" s="50"/>
      <c r="U161" s="50"/>
      <c r="V161" s="50"/>
      <c r="W161" s="50"/>
      <c r="X161" s="50"/>
      <c r="Y161" s="50"/>
      <c r="Z161" s="50"/>
      <c r="AA161" s="50"/>
      <c r="AB161" s="50"/>
      <c r="AC161" s="50"/>
      <c r="AD161" s="50"/>
      <c r="AE161" s="50"/>
      <c r="AF161" s="50"/>
      <c r="AG161" s="50"/>
      <c r="AH161" s="50"/>
      <c r="AI161" s="50"/>
      <c r="AJ161" s="50"/>
    </row>
    <row r="162" spans="1:36" ht="23.5" x14ac:dyDescent="0.25">
      <c r="A162" s="36"/>
      <c r="B162" s="36"/>
      <c r="C162" s="36"/>
      <c r="D162" s="36"/>
      <c r="E162" s="36"/>
      <c r="F162" s="36"/>
      <c r="G162" s="36"/>
      <c r="H162" s="36"/>
      <c r="I162" s="36"/>
      <c r="J162" s="36"/>
      <c r="K162" s="36"/>
      <c r="L162" s="36"/>
      <c r="M162" s="36"/>
      <c r="N162" s="36"/>
      <c r="O162" s="36"/>
      <c r="P162" s="36"/>
      <c r="Q162" s="36"/>
      <c r="R162" s="36"/>
      <c r="S162" s="50"/>
      <c r="T162" s="50"/>
      <c r="U162" s="50"/>
      <c r="V162" s="50"/>
      <c r="W162" s="50"/>
      <c r="X162" s="50"/>
      <c r="Y162" s="50"/>
      <c r="Z162" s="50"/>
      <c r="AA162" s="50"/>
      <c r="AB162" s="50"/>
      <c r="AC162" s="50"/>
      <c r="AD162" s="50"/>
      <c r="AE162" s="50"/>
      <c r="AF162" s="50"/>
      <c r="AG162" s="50"/>
      <c r="AH162" s="50"/>
      <c r="AI162" s="50"/>
      <c r="AJ162" s="50"/>
    </row>
    <row r="163" spans="1:36" ht="23.5" x14ac:dyDescent="0.25">
      <c r="A163" s="36"/>
      <c r="B163" s="36"/>
      <c r="C163" s="36"/>
      <c r="D163" s="36"/>
      <c r="E163" s="36"/>
      <c r="F163" s="36"/>
      <c r="G163" s="36"/>
      <c r="H163" s="36"/>
      <c r="I163" s="36"/>
      <c r="J163" s="36"/>
      <c r="K163" s="36"/>
      <c r="L163" s="36"/>
      <c r="M163" s="36"/>
      <c r="N163" s="36"/>
      <c r="O163" s="36"/>
      <c r="P163" s="36"/>
      <c r="Q163" s="36"/>
      <c r="R163" s="36"/>
      <c r="S163" s="50"/>
      <c r="T163" s="50"/>
      <c r="U163" s="50"/>
      <c r="V163" s="50"/>
      <c r="W163" s="50"/>
      <c r="X163" s="50"/>
      <c r="Y163" s="50"/>
      <c r="Z163" s="50"/>
      <c r="AA163" s="50"/>
      <c r="AB163" s="50"/>
      <c r="AC163" s="50"/>
      <c r="AD163" s="50"/>
      <c r="AE163" s="50"/>
      <c r="AF163" s="50"/>
      <c r="AG163" s="50"/>
      <c r="AH163" s="50"/>
      <c r="AI163" s="50"/>
      <c r="AJ163" s="50"/>
    </row>
    <row r="164" spans="1:36" ht="23.5" x14ac:dyDescent="0.25">
      <c r="A164" s="36"/>
      <c r="B164" s="36"/>
      <c r="C164" s="36"/>
      <c r="D164" s="36"/>
      <c r="E164" s="36"/>
      <c r="F164" s="36"/>
      <c r="G164" s="36"/>
      <c r="H164" s="36"/>
      <c r="I164" s="36"/>
      <c r="J164" s="36"/>
      <c r="K164" s="36"/>
      <c r="L164" s="36"/>
      <c r="M164" s="36"/>
      <c r="N164" s="36"/>
      <c r="O164" s="36"/>
      <c r="P164" s="36"/>
      <c r="Q164" s="36"/>
      <c r="R164" s="36"/>
      <c r="S164" s="50"/>
      <c r="T164" s="50"/>
      <c r="U164" s="50"/>
      <c r="V164" s="50"/>
      <c r="W164" s="50"/>
      <c r="X164" s="50"/>
      <c r="Y164" s="50"/>
      <c r="Z164" s="50"/>
      <c r="AA164" s="50"/>
      <c r="AB164" s="50"/>
      <c r="AC164" s="50"/>
      <c r="AD164" s="50"/>
      <c r="AE164" s="50"/>
      <c r="AF164" s="50"/>
      <c r="AG164" s="50"/>
      <c r="AH164" s="50"/>
      <c r="AI164" s="50"/>
      <c r="AJ164" s="50"/>
    </row>
    <row r="165" spans="1:36" ht="23.5" x14ac:dyDescent="0.25">
      <c r="A165" s="36"/>
      <c r="B165" s="36"/>
      <c r="C165" s="36"/>
      <c r="D165" s="36"/>
      <c r="E165" s="36"/>
      <c r="F165" s="36"/>
      <c r="G165" s="36"/>
      <c r="H165" s="36"/>
      <c r="I165" s="36"/>
      <c r="J165" s="36"/>
      <c r="K165" s="36"/>
      <c r="L165" s="36"/>
      <c r="M165" s="36"/>
      <c r="N165" s="36"/>
      <c r="O165" s="36"/>
      <c r="P165" s="36"/>
      <c r="Q165" s="36"/>
      <c r="R165" s="36"/>
      <c r="S165" s="50"/>
      <c r="T165" s="50"/>
      <c r="U165" s="50"/>
      <c r="V165" s="50"/>
      <c r="W165" s="50"/>
      <c r="X165" s="50"/>
      <c r="Y165" s="50"/>
      <c r="Z165" s="50"/>
      <c r="AA165" s="50"/>
      <c r="AB165" s="50"/>
      <c r="AC165" s="50"/>
      <c r="AD165" s="50"/>
      <c r="AE165" s="50"/>
      <c r="AF165" s="50"/>
      <c r="AG165" s="50"/>
      <c r="AH165" s="50"/>
      <c r="AI165" s="50"/>
      <c r="AJ165" s="50"/>
    </row>
    <row r="166" spans="1:36" ht="23.5" x14ac:dyDescent="0.25">
      <c r="A166" s="36"/>
      <c r="B166" s="36"/>
      <c r="C166" s="36"/>
      <c r="D166" s="36"/>
      <c r="E166" s="36"/>
      <c r="F166" s="36"/>
      <c r="G166" s="36"/>
      <c r="H166" s="36"/>
      <c r="I166" s="36"/>
      <c r="J166" s="36"/>
      <c r="K166" s="36"/>
      <c r="L166" s="36"/>
      <c r="M166" s="36"/>
      <c r="N166" s="36"/>
      <c r="O166" s="36"/>
      <c r="P166" s="36"/>
      <c r="Q166" s="36"/>
      <c r="R166" s="36"/>
      <c r="S166" s="50"/>
      <c r="T166" s="50"/>
      <c r="U166" s="50"/>
      <c r="V166" s="50"/>
      <c r="W166" s="50"/>
      <c r="X166" s="50"/>
      <c r="Y166" s="50"/>
      <c r="Z166" s="50"/>
      <c r="AA166" s="50"/>
      <c r="AB166" s="50"/>
      <c r="AC166" s="50"/>
      <c r="AD166" s="50"/>
      <c r="AE166" s="50"/>
      <c r="AF166" s="50"/>
      <c r="AG166" s="50"/>
      <c r="AH166" s="50"/>
      <c r="AI166" s="50"/>
      <c r="AJ166" s="50"/>
    </row>
    <row r="167" spans="1:36" ht="23.5" x14ac:dyDescent="0.25">
      <c r="A167" s="36"/>
      <c r="B167" s="36"/>
      <c r="C167" s="36"/>
      <c r="D167" s="36"/>
      <c r="E167" s="36"/>
      <c r="F167" s="36"/>
      <c r="G167" s="36"/>
      <c r="H167" s="36"/>
      <c r="I167" s="36"/>
      <c r="J167" s="36"/>
      <c r="K167" s="36"/>
      <c r="L167" s="36"/>
      <c r="M167" s="36"/>
      <c r="N167" s="36"/>
      <c r="O167" s="36"/>
      <c r="P167" s="36"/>
      <c r="Q167" s="36"/>
      <c r="R167" s="36"/>
      <c r="S167" s="50"/>
      <c r="T167" s="50"/>
      <c r="U167" s="50"/>
      <c r="V167" s="50"/>
      <c r="W167" s="50"/>
      <c r="X167" s="50"/>
      <c r="Y167" s="50"/>
      <c r="Z167" s="50"/>
      <c r="AA167" s="50"/>
      <c r="AB167" s="50"/>
      <c r="AC167" s="50"/>
      <c r="AD167" s="50"/>
      <c r="AE167" s="50"/>
      <c r="AF167" s="50"/>
      <c r="AG167" s="50"/>
      <c r="AH167" s="50"/>
      <c r="AI167" s="50"/>
      <c r="AJ167" s="50"/>
    </row>
    <row r="168" spans="1:36" ht="23.5" x14ac:dyDescent="0.25">
      <c r="A168" s="36"/>
      <c r="B168" s="36"/>
      <c r="C168" s="36"/>
      <c r="D168" s="36"/>
      <c r="E168" s="36"/>
      <c r="F168" s="36"/>
      <c r="G168" s="36"/>
      <c r="H168" s="36"/>
      <c r="I168" s="36"/>
      <c r="J168" s="36"/>
      <c r="K168" s="36"/>
      <c r="L168" s="36"/>
      <c r="M168" s="36"/>
      <c r="N168" s="36"/>
      <c r="O168" s="36"/>
      <c r="P168" s="36"/>
      <c r="Q168" s="36"/>
      <c r="R168" s="36"/>
      <c r="S168" s="50"/>
      <c r="T168" s="50"/>
      <c r="U168" s="50"/>
      <c r="V168" s="50"/>
      <c r="W168" s="50"/>
      <c r="X168" s="50"/>
      <c r="Y168" s="50"/>
      <c r="Z168" s="50"/>
      <c r="AA168" s="50"/>
      <c r="AB168" s="50"/>
      <c r="AC168" s="50"/>
      <c r="AD168" s="50"/>
      <c r="AE168" s="50"/>
      <c r="AF168" s="50"/>
      <c r="AG168" s="50"/>
      <c r="AH168" s="50"/>
      <c r="AI168" s="50"/>
      <c r="AJ168" s="50"/>
    </row>
    <row r="169" spans="1:36" ht="23.5" x14ac:dyDescent="0.25">
      <c r="A169" s="36"/>
      <c r="B169" s="36"/>
      <c r="C169" s="36"/>
      <c r="D169" s="36"/>
      <c r="E169" s="36"/>
      <c r="F169" s="36"/>
      <c r="G169" s="36"/>
      <c r="H169" s="36"/>
      <c r="I169" s="36"/>
      <c r="J169" s="36"/>
      <c r="K169" s="36"/>
      <c r="L169" s="36"/>
      <c r="M169" s="36"/>
      <c r="N169" s="36"/>
      <c r="O169" s="36"/>
      <c r="P169" s="36"/>
      <c r="Q169" s="36"/>
      <c r="R169" s="36"/>
      <c r="S169" s="50"/>
      <c r="T169" s="50"/>
      <c r="U169" s="50"/>
      <c r="V169" s="50"/>
      <c r="W169" s="50"/>
      <c r="X169" s="50"/>
      <c r="Y169" s="50"/>
      <c r="Z169" s="50"/>
      <c r="AA169" s="50"/>
      <c r="AB169" s="50"/>
      <c r="AC169" s="50"/>
      <c r="AD169" s="50"/>
      <c r="AE169" s="50"/>
      <c r="AF169" s="50"/>
      <c r="AG169" s="50"/>
      <c r="AH169" s="50"/>
      <c r="AI169" s="50"/>
      <c r="AJ169" s="50"/>
    </row>
    <row r="170" spans="1:36" ht="23.5" x14ac:dyDescent="0.25">
      <c r="A170" s="36"/>
      <c r="B170" s="36"/>
      <c r="C170" s="36"/>
      <c r="D170" s="36"/>
      <c r="E170" s="36"/>
      <c r="F170" s="36"/>
      <c r="G170" s="36"/>
      <c r="H170" s="36"/>
      <c r="I170" s="36"/>
      <c r="J170" s="36"/>
      <c r="K170" s="36"/>
      <c r="L170" s="36"/>
      <c r="M170" s="36"/>
      <c r="N170" s="36"/>
      <c r="O170" s="36"/>
      <c r="P170" s="36"/>
      <c r="Q170" s="36"/>
      <c r="R170" s="36"/>
      <c r="S170" s="50"/>
      <c r="T170" s="50"/>
      <c r="U170" s="50"/>
      <c r="V170" s="50"/>
      <c r="W170" s="50"/>
      <c r="X170" s="50"/>
      <c r="Y170" s="50"/>
      <c r="Z170" s="50"/>
      <c r="AA170" s="50"/>
      <c r="AB170" s="50"/>
      <c r="AC170" s="50"/>
      <c r="AD170" s="50"/>
      <c r="AE170" s="50"/>
      <c r="AF170" s="50"/>
      <c r="AG170" s="50"/>
      <c r="AH170" s="50"/>
      <c r="AI170" s="50"/>
      <c r="AJ170" s="50"/>
    </row>
    <row r="171" spans="1:36" ht="23.5" x14ac:dyDescent="0.25">
      <c r="A171" s="36"/>
      <c r="B171" s="36"/>
      <c r="C171" s="36"/>
      <c r="D171" s="36"/>
      <c r="E171" s="36"/>
      <c r="F171" s="36"/>
      <c r="G171" s="36"/>
      <c r="H171" s="36"/>
      <c r="I171" s="36"/>
      <c r="J171" s="36"/>
      <c r="K171" s="36"/>
      <c r="L171" s="36"/>
      <c r="M171" s="36"/>
      <c r="N171" s="36"/>
      <c r="O171" s="36"/>
      <c r="P171" s="36"/>
      <c r="Q171" s="36"/>
      <c r="R171" s="36"/>
      <c r="S171" s="50"/>
      <c r="T171" s="50"/>
      <c r="U171" s="50"/>
      <c r="V171" s="50"/>
      <c r="W171" s="50"/>
      <c r="X171" s="50"/>
      <c r="Y171" s="50"/>
      <c r="Z171" s="50"/>
      <c r="AA171" s="50"/>
      <c r="AB171" s="50"/>
      <c r="AC171" s="50"/>
      <c r="AD171" s="50"/>
      <c r="AE171" s="50"/>
      <c r="AF171" s="50"/>
      <c r="AG171" s="50"/>
      <c r="AH171" s="50"/>
      <c r="AI171" s="50"/>
      <c r="AJ171" s="50"/>
    </row>
    <row r="172" spans="1:36" ht="23.5" x14ac:dyDescent="0.25">
      <c r="A172" s="36"/>
      <c r="B172" s="36"/>
      <c r="C172" s="36"/>
      <c r="D172" s="36"/>
      <c r="E172" s="36"/>
      <c r="F172" s="36"/>
      <c r="G172" s="36"/>
      <c r="H172" s="36"/>
      <c r="I172" s="36"/>
      <c r="J172" s="36"/>
      <c r="K172" s="36"/>
      <c r="L172" s="36"/>
      <c r="M172" s="36"/>
      <c r="N172" s="36"/>
      <c r="O172" s="36"/>
      <c r="P172" s="36"/>
      <c r="Q172" s="36"/>
      <c r="R172" s="36"/>
      <c r="S172" s="50"/>
      <c r="T172" s="50"/>
      <c r="U172" s="50"/>
      <c r="V172" s="50"/>
      <c r="W172" s="50"/>
      <c r="X172" s="50"/>
      <c r="Y172" s="50"/>
      <c r="Z172" s="50"/>
      <c r="AA172" s="50"/>
      <c r="AB172" s="50"/>
      <c r="AC172" s="50"/>
      <c r="AD172" s="50"/>
      <c r="AE172" s="50"/>
      <c r="AF172" s="50"/>
      <c r="AG172" s="50"/>
      <c r="AH172" s="50"/>
      <c r="AI172" s="50"/>
      <c r="AJ172" s="50"/>
    </row>
    <row r="173" spans="1:36" ht="23.5" x14ac:dyDescent="0.25">
      <c r="A173" s="36"/>
      <c r="B173" s="36"/>
      <c r="C173" s="36"/>
      <c r="D173" s="36"/>
      <c r="E173" s="36"/>
      <c r="F173" s="36"/>
      <c r="G173" s="36"/>
      <c r="H173" s="36"/>
      <c r="I173" s="36"/>
      <c r="J173" s="36"/>
      <c r="K173" s="36"/>
      <c r="L173" s="36"/>
      <c r="M173" s="36"/>
      <c r="N173" s="36"/>
      <c r="O173" s="36"/>
      <c r="P173" s="36"/>
      <c r="Q173" s="36"/>
      <c r="R173" s="36"/>
      <c r="S173" s="50"/>
      <c r="T173" s="50"/>
      <c r="U173" s="50"/>
      <c r="V173" s="50"/>
      <c r="W173" s="50"/>
      <c r="X173" s="50"/>
      <c r="Y173" s="50"/>
      <c r="Z173" s="50"/>
      <c r="AA173" s="50"/>
      <c r="AB173" s="50"/>
      <c r="AC173" s="50"/>
      <c r="AD173" s="50"/>
      <c r="AE173" s="50"/>
      <c r="AF173" s="50"/>
      <c r="AG173" s="50"/>
      <c r="AH173" s="50"/>
      <c r="AI173" s="50"/>
      <c r="AJ173" s="50"/>
    </row>
    <row r="174" spans="1:36" ht="23.5" x14ac:dyDescent="0.25">
      <c r="A174" s="36"/>
      <c r="B174" s="36"/>
      <c r="C174" s="36"/>
      <c r="D174" s="36"/>
      <c r="E174" s="36"/>
      <c r="F174" s="36"/>
      <c r="G174" s="36"/>
      <c r="H174" s="36"/>
      <c r="I174" s="36"/>
      <c r="J174" s="36"/>
      <c r="K174" s="36"/>
      <c r="L174" s="36"/>
      <c r="M174" s="36"/>
      <c r="N174" s="36"/>
      <c r="O174" s="36"/>
      <c r="P174" s="36"/>
      <c r="Q174" s="36"/>
      <c r="R174" s="36"/>
      <c r="S174" s="50"/>
      <c r="T174" s="50"/>
      <c r="U174" s="50"/>
      <c r="V174" s="50"/>
      <c r="W174" s="50"/>
      <c r="X174" s="50"/>
      <c r="Y174" s="50"/>
      <c r="Z174" s="50"/>
      <c r="AA174" s="50"/>
      <c r="AB174" s="50"/>
      <c r="AC174" s="50"/>
      <c r="AD174" s="50"/>
      <c r="AE174" s="50"/>
      <c r="AF174" s="50"/>
      <c r="AG174" s="50"/>
      <c r="AH174" s="50"/>
      <c r="AI174" s="50"/>
      <c r="AJ174" s="50"/>
    </row>
    <row r="175" spans="1:36" ht="23.5" x14ac:dyDescent="0.25">
      <c r="A175" s="36"/>
      <c r="B175" s="36"/>
      <c r="C175" s="36"/>
      <c r="D175" s="36"/>
      <c r="E175" s="36"/>
      <c r="F175" s="36"/>
      <c r="G175" s="36"/>
      <c r="H175" s="36"/>
      <c r="I175" s="36"/>
      <c r="J175" s="36"/>
      <c r="K175" s="36"/>
      <c r="L175" s="36"/>
      <c r="M175" s="36"/>
      <c r="N175" s="36"/>
      <c r="O175" s="36"/>
      <c r="P175" s="36"/>
      <c r="Q175" s="36"/>
      <c r="R175" s="36"/>
      <c r="S175" s="50"/>
      <c r="T175" s="50"/>
      <c r="U175" s="50"/>
      <c r="V175" s="50"/>
      <c r="W175" s="50"/>
      <c r="X175" s="50"/>
      <c r="Y175" s="50"/>
      <c r="Z175" s="50"/>
      <c r="AA175" s="50"/>
      <c r="AB175" s="50"/>
      <c r="AC175" s="50"/>
      <c r="AD175" s="50"/>
      <c r="AE175" s="50"/>
      <c r="AF175" s="50"/>
      <c r="AG175" s="50"/>
      <c r="AH175" s="50"/>
      <c r="AI175" s="50"/>
      <c r="AJ175" s="50"/>
    </row>
    <row r="176" spans="1:36" ht="23.5" x14ac:dyDescent="0.25">
      <c r="A176" s="36"/>
      <c r="B176" s="36"/>
      <c r="C176" s="36"/>
      <c r="D176" s="36"/>
      <c r="E176" s="36"/>
      <c r="F176" s="36"/>
      <c r="G176" s="36"/>
      <c r="H176" s="36"/>
      <c r="I176" s="36"/>
      <c r="J176" s="36"/>
      <c r="K176" s="36"/>
      <c r="L176" s="36"/>
      <c r="M176" s="36"/>
      <c r="N176" s="36"/>
      <c r="O176" s="36"/>
      <c r="P176" s="36"/>
      <c r="Q176" s="36"/>
      <c r="R176" s="36"/>
      <c r="S176" s="50"/>
      <c r="T176" s="50"/>
      <c r="U176" s="50"/>
      <c r="V176" s="50"/>
      <c r="W176" s="50"/>
      <c r="X176" s="50"/>
      <c r="Y176" s="50"/>
      <c r="Z176" s="50"/>
      <c r="AA176" s="50"/>
      <c r="AB176" s="50"/>
      <c r="AC176" s="50"/>
      <c r="AD176" s="50"/>
      <c r="AE176" s="50"/>
      <c r="AF176" s="50"/>
      <c r="AG176" s="50"/>
      <c r="AH176" s="50"/>
      <c r="AI176" s="50"/>
      <c r="AJ176" s="50"/>
    </row>
    <row r="177" spans="1:36" ht="23.5" x14ac:dyDescent="0.25">
      <c r="A177" s="36"/>
      <c r="B177" s="36"/>
      <c r="C177" s="36"/>
      <c r="D177" s="36"/>
      <c r="E177" s="36"/>
      <c r="F177" s="36"/>
      <c r="G177" s="36"/>
      <c r="H177" s="36"/>
      <c r="I177" s="36"/>
      <c r="J177" s="36"/>
      <c r="K177" s="36"/>
      <c r="L177" s="36"/>
      <c r="M177" s="36"/>
      <c r="N177" s="36"/>
      <c r="O177" s="36"/>
      <c r="P177" s="36"/>
      <c r="Q177" s="36"/>
      <c r="R177" s="36"/>
      <c r="S177" s="50"/>
      <c r="T177" s="50"/>
      <c r="U177" s="50"/>
      <c r="V177" s="50"/>
      <c r="W177" s="50"/>
      <c r="X177" s="50"/>
      <c r="Y177" s="50"/>
      <c r="Z177" s="50"/>
      <c r="AA177" s="50"/>
      <c r="AB177" s="50"/>
      <c r="AC177" s="50"/>
      <c r="AD177" s="50"/>
      <c r="AE177" s="50"/>
      <c r="AF177" s="50"/>
      <c r="AG177" s="50"/>
      <c r="AH177" s="50"/>
      <c r="AI177" s="50"/>
      <c r="AJ177" s="50"/>
    </row>
    <row r="178" spans="1:36" ht="12.5" x14ac:dyDescent="0.25">
      <c r="A178" s="36"/>
      <c r="B178" s="36"/>
      <c r="C178" s="36"/>
      <c r="D178" s="36"/>
      <c r="E178" s="36"/>
      <c r="F178" s="36"/>
      <c r="G178" s="36"/>
      <c r="H178" s="36"/>
      <c r="I178" s="36"/>
      <c r="J178" s="36"/>
      <c r="K178" s="36"/>
      <c r="L178" s="36"/>
      <c r="M178" s="36"/>
      <c r="N178" s="36"/>
      <c r="O178" s="36"/>
      <c r="P178" s="36"/>
      <c r="Q178" s="36"/>
      <c r="R178" s="36"/>
      <c r="S178" s="36"/>
      <c r="T178" s="36"/>
    </row>
    <row r="179" spans="1:36" ht="12.5" x14ac:dyDescent="0.25">
      <c r="A179" s="36"/>
      <c r="B179" s="36"/>
      <c r="C179" s="36"/>
      <c r="D179" s="36"/>
      <c r="E179" s="36"/>
      <c r="F179" s="36"/>
      <c r="G179" s="36"/>
      <c r="H179" s="36"/>
      <c r="I179" s="36"/>
      <c r="J179" s="36"/>
      <c r="K179" s="36"/>
      <c r="L179" s="36"/>
      <c r="M179" s="36"/>
      <c r="N179" s="36"/>
      <c r="O179" s="36"/>
      <c r="P179" s="36"/>
      <c r="Q179" s="36"/>
      <c r="R179" s="36"/>
      <c r="S179" s="36"/>
      <c r="T179" s="36"/>
    </row>
    <row r="180" spans="1:36" ht="12.5" x14ac:dyDescent="0.25">
      <c r="A180" s="36"/>
      <c r="B180" s="36"/>
      <c r="C180" s="36"/>
      <c r="D180" s="36"/>
      <c r="E180" s="36"/>
      <c r="F180" s="36"/>
      <c r="G180" s="36"/>
      <c r="H180" s="36"/>
      <c r="I180" s="36"/>
      <c r="J180" s="36"/>
      <c r="K180" s="36"/>
      <c r="L180" s="36"/>
      <c r="M180" s="36"/>
      <c r="N180" s="36"/>
      <c r="O180" s="36"/>
      <c r="P180" s="36"/>
      <c r="Q180" s="36"/>
      <c r="R180" s="36"/>
      <c r="S180" s="36"/>
      <c r="T180" s="36"/>
    </row>
    <row r="181" spans="1:36" ht="12.5" x14ac:dyDescent="0.25">
      <c r="A181" s="36"/>
      <c r="B181" s="36"/>
      <c r="C181" s="36"/>
      <c r="D181" s="36"/>
      <c r="E181" s="36"/>
      <c r="F181" s="36"/>
      <c r="G181" s="36"/>
      <c r="H181" s="36"/>
      <c r="I181" s="36"/>
      <c r="J181" s="36"/>
      <c r="K181" s="36"/>
      <c r="L181" s="36"/>
      <c r="M181" s="36"/>
      <c r="N181" s="36"/>
      <c r="O181" s="36"/>
      <c r="P181" s="36"/>
      <c r="Q181" s="36"/>
      <c r="R181" s="36"/>
      <c r="S181" s="36"/>
      <c r="T181" s="36"/>
    </row>
    <row r="182" spans="1:36" ht="12.5" x14ac:dyDescent="0.25">
      <c r="A182" s="36"/>
      <c r="B182" s="36"/>
      <c r="C182" s="36"/>
      <c r="D182" s="36"/>
      <c r="E182" s="36"/>
      <c r="F182" s="36"/>
      <c r="G182" s="36"/>
      <c r="H182" s="36"/>
      <c r="I182" s="36"/>
      <c r="J182" s="36"/>
      <c r="K182" s="36"/>
      <c r="L182" s="36"/>
      <c r="M182" s="36"/>
      <c r="N182" s="36"/>
      <c r="O182" s="36"/>
      <c r="P182" s="36"/>
      <c r="Q182" s="36"/>
      <c r="R182" s="36"/>
      <c r="S182" s="36"/>
      <c r="T182" s="36"/>
    </row>
    <row r="183" spans="1:36" ht="12.5" x14ac:dyDescent="0.25">
      <c r="A183" s="36"/>
      <c r="B183" s="36"/>
      <c r="C183" s="36"/>
      <c r="D183" s="36"/>
      <c r="E183" s="36"/>
      <c r="F183" s="36"/>
      <c r="G183" s="36"/>
      <c r="H183" s="36"/>
      <c r="I183" s="36"/>
      <c r="J183" s="36"/>
      <c r="K183" s="36"/>
      <c r="L183" s="36"/>
      <c r="M183" s="36"/>
      <c r="N183" s="36"/>
      <c r="O183" s="36"/>
      <c r="P183" s="36"/>
      <c r="Q183" s="36"/>
      <c r="R183" s="36"/>
      <c r="S183" s="36"/>
      <c r="T183" s="36"/>
    </row>
    <row r="184" spans="1:36" ht="12.5" x14ac:dyDescent="0.25">
      <c r="A184" s="36"/>
      <c r="B184" s="36"/>
      <c r="C184" s="36"/>
      <c r="D184" s="36"/>
      <c r="E184" s="36"/>
      <c r="F184" s="36"/>
      <c r="G184" s="36"/>
      <c r="H184" s="36"/>
      <c r="I184" s="36"/>
      <c r="J184" s="36"/>
      <c r="K184" s="36"/>
      <c r="L184" s="36"/>
      <c r="M184" s="36"/>
      <c r="N184" s="36"/>
      <c r="O184" s="36"/>
      <c r="P184" s="36"/>
      <c r="Q184" s="36"/>
      <c r="R184" s="36"/>
      <c r="S184" s="36"/>
      <c r="T184" s="36"/>
    </row>
    <row r="185" spans="1:36" ht="12.5" x14ac:dyDescent="0.25">
      <c r="A185" s="36"/>
      <c r="B185" s="36"/>
      <c r="C185" s="36"/>
      <c r="D185" s="36"/>
      <c r="E185" s="36"/>
      <c r="F185" s="36"/>
      <c r="G185" s="36"/>
      <c r="H185" s="36"/>
      <c r="I185" s="36"/>
      <c r="J185" s="36"/>
      <c r="K185" s="36"/>
      <c r="L185" s="36"/>
      <c r="M185" s="36"/>
      <c r="N185" s="36"/>
      <c r="O185" s="36"/>
      <c r="P185" s="36"/>
      <c r="Q185" s="36"/>
      <c r="R185" s="36"/>
      <c r="S185" s="36"/>
      <c r="T185" s="36"/>
    </row>
    <row r="186" spans="1:36" ht="12.5" x14ac:dyDescent="0.25">
      <c r="A186" s="36"/>
      <c r="B186" s="36"/>
      <c r="C186" s="36"/>
      <c r="D186" s="36"/>
      <c r="E186" s="36"/>
      <c r="F186" s="36"/>
      <c r="G186" s="36"/>
      <c r="H186" s="36"/>
      <c r="I186" s="36"/>
      <c r="J186" s="36"/>
      <c r="K186" s="36"/>
      <c r="L186" s="36"/>
      <c r="M186" s="36"/>
      <c r="N186" s="36"/>
      <c r="O186" s="36"/>
      <c r="P186" s="36"/>
      <c r="Q186" s="36"/>
      <c r="R186" s="36"/>
      <c r="S186" s="36"/>
      <c r="T186" s="36"/>
    </row>
    <row r="187" spans="1:36" ht="12.5" x14ac:dyDescent="0.25">
      <c r="A187" s="36"/>
      <c r="B187" s="36"/>
      <c r="C187" s="36"/>
      <c r="D187" s="36"/>
      <c r="E187" s="36"/>
      <c r="F187" s="36"/>
      <c r="G187" s="36"/>
      <c r="H187" s="36"/>
      <c r="I187" s="36"/>
      <c r="J187" s="36"/>
      <c r="K187" s="36"/>
      <c r="L187" s="36"/>
      <c r="M187" s="36"/>
      <c r="N187" s="36"/>
      <c r="O187" s="36"/>
      <c r="P187" s="36"/>
      <c r="Q187" s="36"/>
      <c r="R187" s="36"/>
      <c r="S187" s="36"/>
      <c r="T187" s="36"/>
    </row>
    <row r="188" spans="1:36" ht="12.5" x14ac:dyDescent="0.25">
      <c r="A188" s="36"/>
      <c r="B188" s="36"/>
      <c r="C188" s="36"/>
      <c r="D188" s="36"/>
      <c r="E188" s="36"/>
      <c r="F188" s="36"/>
      <c r="G188" s="36"/>
      <c r="H188" s="36"/>
      <c r="I188" s="36"/>
      <c r="J188" s="36"/>
      <c r="K188" s="36"/>
      <c r="L188" s="36"/>
      <c r="M188" s="36"/>
      <c r="N188" s="36"/>
      <c r="O188" s="36"/>
      <c r="P188" s="36"/>
      <c r="Q188" s="36"/>
      <c r="R188" s="36"/>
      <c r="S188" s="36"/>
      <c r="T188" s="36"/>
    </row>
    <row r="189" spans="1:36" ht="12.5" x14ac:dyDescent="0.25">
      <c r="A189" s="36"/>
      <c r="B189" s="36"/>
      <c r="C189" s="36"/>
      <c r="D189" s="36"/>
      <c r="E189" s="36"/>
      <c r="F189" s="36"/>
      <c r="G189" s="36"/>
      <c r="H189" s="36"/>
      <c r="I189" s="36"/>
      <c r="J189" s="36"/>
      <c r="K189" s="36"/>
      <c r="L189" s="36"/>
      <c r="M189" s="36"/>
      <c r="N189" s="36"/>
      <c r="O189" s="36"/>
      <c r="P189" s="36"/>
      <c r="Q189" s="36"/>
      <c r="R189" s="36"/>
      <c r="S189" s="36"/>
      <c r="T189" s="36"/>
    </row>
    <row r="190" spans="1:36" ht="12.5" x14ac:dyDescent="0.25">
      <c r="A190" s="36"/>
      <c r="B190" s="36"/>
      <c r="C190" s="36"/>
      <c r="D190" s="36"/>
      <c r="E190" s="36"/>
      <c r="F190" s="36"/>
      <c r="G190" s="36"/>
      <c r="H190" s="36"/>
      <c r="I190" s="36"/>
      <c r="J190" s="36"/>
      <c r="K190" s="36"/>
      <c r="L190" s="36"/>
      <c r="M190" s="36"/>
      <c r="N190" s="36"/>
      <c r="O190" s="36"/>
      <c r="P190" s="36"/>
      <c r="Q190" s="36"/>
      <c r="R190" s="36"/>
      <c r="S190" s="36"/>
      <c r="T190" s="36"/>
    </row>
    <row r="191" spans="1:36" ht="12.5" x14ac:dyDescent="0.25">
      <c r="A191" s="36"/>
      <c r="B191" s="36"/>
      <c r="C191" s="36"/>
      <c r="D191" s="36"/>
      <c r="E191" s="36"/>
      <c r="F191" s="36"/>
      <c r="G191" s="36"/>
      <c r="H191" s="36"/>
      <c r="I191" s="36"/>
      <c r="J191" s="36"/>
      <c r="K191" s="36"/>
      <c r="L191" s="36"/>
      <c r="M191" s="36"/>
      <c r="N191" s="36"/>
      <c r="O191" s="36"/>
      <c r="P191" s="36"/>
      <c r="Q191" s="36"/>
      <c r="R191" s="36"/>
      <c r="S191" s="36"/>
      <c r="T191" s="36"/>
    </row>
    <row r="192" spans="1:36" ht="12.5" x14ac:dyDescent="0.25">
      <c r="A192" s="36"/>
      <c r="B192" s="36"/>
      <c r="C192" s="36"/>
      <c r="D192" s="36"/>
      <c r="E192" s="36"/>
      <c r="F192" s="36"/>
      <c r="G192" s="36"/>
      <c r="H192" s="36"/>
      <c r="I192" s="36"/>
      <c r="J192" s="36"/>
      <c r="K192" s="36"/>
      <c r="L192" s="36"/>
      <c r="M192" s="36"/>
      <c r="N192" s="36"/>
      <c r="O192" s="36"/>
      <c r="P192" s="36"/>
      <c r="Q192" s="36"/>
      <c r="R192" s="36"/>
      <c r="S192" s="36"/>
      <c r="T192" s="36"/>
    </row>
    <row r="193" spans="1:20" ht="12.5" x14ac:dyDescent="0.25">
      <c r="A193" s="36"/>
      <c r="B193" s="36"/>
      <c r="C193" s="36"/>
      <c r="D193" s="36"/>
      <c r="E193" s="36"/>
      <c r="F193" s="36"/>
      <c r="G193" s="36"/>
      <c r="H193" s="36"/>
      <c r="I193" s="36"/>
      <c r="J193" s="36"/>
      <c r="K193" s="36"/>
      <c r="L193" s="36"/>
      <c r="M193" s="36"/>
      <c r="N193" s="36"/>
      <c r="O193" s="36"/>
      <c r="P193" s="36"/>
      <c r="Q193" s="36"/>
      <c r="R193" s="36"/>
      <c r="S193" s="36"/>
      <c r="T193" s="36"/>
    </row>
    <row r="194" spans="1:20" ht="12.5" x14ac:dyDescent="0.25">
      <c r="A194" s="36"/>
      <c r="B194" s="36"/>
      <c r="C194" s="36"/>
      <c r="D194" s="36"/>
      <c r="E194" s="36"/>
      <c r="F194" s="36"/>
      <c r="G194" s="36"/>
      <c r="H194" s="36"/>
      <c r="I194" s="36"/>
      <c r="J194" s="36"/>
      <c r="K194" s="36"/>
      <c r="L194" s="36"/>
      <c r="M194" s="36"/>
      <c r="N194" s="36"/>
      <c r="O194" s="36"/>
      <c r="P194" s="36"/>
      <c r="Q194" s="36"/>
      <c r="R194" s="36"/>
      <c r="S194" s="36"/>
      <c r="T194" s="36"/>
    </row>
    <row r="195" spans="1:20" ht="12.5" x14ac:dyDescent="0.25">
      <c r="A195" s="36"/>
      <c r="B195" s="36"/>
      <c r="C195" s="36"/>
      <c r="D195" s="36"/>
      <c r="E195" s="36"/>
      <c r="F195" s="36"/>
      <c r="G195" s="36"/>
      <c r="H195" s="36"/>
      <c r="I195" s="36"/>
      <c r="J195" s="36"/>
      <c r="K195" s="36"/>
      <c r="L195" s="36"/>
      <c r="M195" s="36"/>
      <c r="N195" s="36"/>
      <c r="O195" s="36"/>
      <c r="P195" s="36"/>
      <c r="Q195" s="36"/>
      <c r="R195" s="36"/>
      <c r="S195" s="36"/>
      <c r="T195" s="36"/>
    </row>
    <row r="196" spans="1:20" x14ac:dyDescent="0.35">
      <c r="A196" s="58"/>
      <c r="B196" s="59"/>
      <c r="E196" s="60"/>
      <c r="M196" s="36"/>
      <c r="N196" s="36"/>
      <c r="O196" s="36"/>
      <c r="P196" s="36"/>
      <c r="Q196" s="36"/>
      <c r="R196" s="36"/>
      <c r="S196" s="36"/>
      <c r="T196" s="36"/>
    </row>
    <row r="197" spans="1:20" x14ac:dyDescent="0.35">
      <c r="A197" s="58"/>
      <c r="B197" s="59"/>
      <c r="E197" s="60"/>
      <c r="M197" s="36"/>
      <c r="N197" s="36"/>
      <c r="O197" s="36"/>
      <c r="P197" s="36"/>
      <c r="Q197" s="36"/>
      <c r="R197" s="36"/>
      <c r="S197" s="36"/>
      <c r="T197" s="36"/>
    </row>
    <row r="198" spans="1:20" x14ac:dyDescent="0.35">
      <c r="A198" s="58"/>
      <c r="B198" s="59"/>
      <c r="E198" s="60"/>
      <c r="M198" s="36"/>
      <c r="N198" s="36"/>
      <c r="O198" s="36"/>
      <c r="P198" s="36"/>
      <c r="Q198" s="36"/>
      <c r="R198" s="36"/>
      <c r="S198" s="36"/>
      <c r="T198" s="36"/>
    </row>
    <row r="199" spans="1:20" x14ac:dyDescent="0.35">
      <c r="A199" s="58"/>
      <c r="B199" s="59"/>
      <c r="E199" s="60"/>
      <c r="M199" s="36"/>
      <c r="N199" s="36"/>
      <c r="O199" s="36"/>
      <c r="P199" s="36"/>
      <c r="Q199" s="36"/>
      <c r="R199" s="36"/>
      <c r="S199" s="36"/>
      <c r="T199" s="36"/>
    </row>
    <row r="200" spans="1:20" x14ac:dyDescent="0.35">
      <c r="A200" s="58"/>
      <c r="B200" s="59"/>
      <c r="E200" s="60"/>
      <c r="M200" s="36"/>
      <c r="N200" s="36"/>
      <c r="O200" s="36"/>
      <c r="P200" s="36"/>
      <c r="Q200" s="36"/>
      <c r="R200" s="36"/>
      <c r="S200" s="36"/>
      <c r="T200" s="36"/>
    </row>
    <row r="201" spans="1:20" x14ac:dyDescent="0.35">
      <c r="A201" s="58"/>
      <c r="B201" s="59"/>
      <c r="E201" s="60"/>
      <c r="M201" s="36"/>
      <c r="N201" s="36"/>
      <c r="O201" s="36"/>
      <c r="P201" s="36"/>
      <c r="Q201" s="36"/>
      <c r="R201" s="36"/>
      <c r="S201" s="36"/>
      <c r="T201" s="36"/>
    </row>
    <row r="202" spans="1:20" x14ac:dyDescent="0.35">
      <c r="A202" s="58"/>
      <c r="B202" s="59"/>
      <c r="E202" s="60"/>
      <c r="M202" s="36"/>
      <c r="N202" s="36"/>
      <c r="O202" s="36"/>
      <c r="P202" s="36"/>
      <c r="Q202" s="36"/>
      <c r="R202" s="36"/>
      <c r="S202" s="36"/>
      <c r="T202" s="36"/>
    </row>
    <row r="203" spans="1:20" x14ac:dyDescent="0.35">
      <c r="A203" s="58"/>
      <c r="B203" s="59"/>
      <c r="E203" s="60"/>
      <c r="M203" s="36"/>
      <c r="N203" s="36"/>
      <c r="O203" s="36"/>
      <c r="P203" s="36"/>
      <c r="Q203" s="36"/>
      <c r="R203" s="36"/>
      <c r="S203" s="36"/>
      <c r="T203" s="36"/>
    </row>
    <row r="204" spans="1:20" x14ac:dyDescent="0.35">
      <c r="A204" s="58"/>
      <c r="B204" s="59"/>
      <c r="E204" s="60"/>
      <c r="M204" s="36"/>
      <c r="N204" s="36"/>
      <c r="O204" s="36"/>
      <c r="P204" s="36"/>
      <c r="Q204" s="36"/>
      <c r="R204" s="36"/>
      <c r="S204" s="36"/>
      <c r="T204" s="36"/>
    </row>
    <row r="205" spans="1:20" x14ac:dyDescent="0.35">
      <c r="A205" s="58"/>
      <c r="B205" s="59"/>
      <c r="E205" s="60"/>
      <c r="M205" s="36"/>
      <c r="N205" s="36"/>
      <c r="O205" s="36"/>
      <c r="P205" s="36"/>
      <c r="Q205" s="36"/>
      <c r="R205" s="36"/>
      <c r="S205" s="36"/>
      <c r="T205" s="36"/>
    </row>
    <row r="206" spans="1:20" x14ac:dyDescent="0.35">
      <c r="A206" s="58"/>
      <c r="B206" s="59"/>
      <c r="E206" s="60"/>
      <c r="M206" s="36"/>
      <c r="N206" s="36"/>
      <c r="O206" s="36"/>
      <c r="P206" s="36"/>
      <c r="Q206" s="36"/>
      <c r="R206" s="36"/>
      <c r="S206" s="36"/>
      <c r="T206" s="36"/>
    </row>
    <row r="207" spans="1:20" x14ac:dyDescent="0.35">
      <c r="A207" s="58"/>
      <c r="B207" s="59"/>
      <c r="E207" s="60"/>
      <c r="M207" s="36"/>
      <c r="N207" s="36"/>
      <c r="O207" s="36"/>
      <c r="P207" s="36"/>
      <c r="Q207" s="36"/>
      <c r="R207" s="36"/>
      <c r="S207" s="36"/>
      <c r="T207" s="36"/>
    </row>
    <row r="208" spans="1:20" x14ac:dyDescent="0.35">
      <c r="A208" s="58"/>
      <c r="B208" s="59"/>
      <c r="E208" s="60"/>
      <c r="M208" s="36"/>
      <c r="N208" s="36"/>
      <c r="O208" s="36"/>
      <c r="P208" s="36"/>
      <c r="Q208" s="36"/>
      <c r="R208" s="36"/>
      <c r="S208" s="36"/>
      <c r="T208" s="36"/>
    </row>
    <row r="209" spans="1:5" x14ac:dyDescent="0.35">
      <c r="A209" s="58"/>
      <c r="B209" s="59"/>
      <c r="E209" s="60"/>
    </row>
    <row r="210" spans="1:5" x14ac:dyDescent="0.35">
      <c r="A210" s="58"/>
      <c r="B210" s="59"/>
      <c r="E210" s="60"/>
    </row>
    <row r="211" spans="1:5" x14ac:dyDescent="0.35">
      <c r="A211" s="58"/>
      <c r="B211" s="59"/>
      <c r="E211" s="60"/>
    </row>
    <row r="212" spans="1:5" x14ac:dyDescent="0.35">
      <c r="A212" s="58"/>
      <c r="B212" s="59"/>
      <c r="E212" s="60"/>
    </row>
    <row r="213" spans="1:5" x14ac:dyDescent="0.35">
      <c r="A213" s="58"/>
      <c r="B213" s="59"/>
      <c r="E213" s="60"/>
    </row>
    <row r="214" spans="1:5" x14ac:dyDescent="0.35">
      <c r="A214" s="58"/>
      <c r="B214" s="59"/>
      <c r="E214" s="60"/>
    </row>
    <row r="215" spans="1:5" x14ac:dyDescent="0.35">
      <c r="A215" s="58"/>
      <c r="B215" s="59"/>
      <c r="E215" s="60"/>
    </row>
    <row r="216" spans="1:5" x14ac:dyDescent="0.35">
      <c r="A216" s="58"/>
      <c r="B216" s="59"/>
      <c r="E216" s="60"/>
    </row>
    <row r="217" spans="1:5" x14ac:dyDescent="0.35">
      <c r="A217" s="58"/>
      <c r="B217" s="59"/>
      <c r="E217" s="60"/>
    </row>
    <row r="218" spans="1:5" x14ac:dyDescent="0.35">
      <c r="A218" s="58"/>
      <c r="B218" s="59"/>
      <c r="E218" s="60"/>
    </row>
    <row r="219" spans="1:5" x14ac:dyDescent="0.35">
      <c r="A219" s="58"/>
      <c r="B219" s="59"/>
      <c r="E219" s="60"/>
    </row>
    <row r="220" spans="1:5" x14ac:dyDescent="0.35">
      <c r="A220" s="58"/>
      <c r="B220" s="59"/>
      <c r="E220" s="60"/>
    </row>
    <row r="221" spans="1:5" x14ac:dyDescent="0.35">
      <c r="A221" s="58"/>
      <c r="B221" s="59"/>
      <c r="E221" s="60"/>
    </row>
    <row r="222" spans="1:5" x14ac:dyDescent="0.35">
      <c r="A222" s="58"/>
      <c r="B222" s="59"/>
      <c r="E222" s="60"/>
    </row>
    <row r="223" spans="1:5" x14ac:dyDescent="0.35">
      <c r="A223" s="58"/>
      <c r="B223" s="59"/>
      <c r="E223" s="60"/>
    </row>
    <row r="224" spans="1:5" x14ac:dyDescent="0.35">
      <c r="A224" s="58"/>
      <c r="B224" s="59"/>
      <c r="E224" s="60"/>
    </row>
    <row r="225" spans="1:5" x14ac:dyDescent="0.35">
      <c r="A225" s="58"/>
      <c r="B225" s="59"/>
      <c r="E225" s="60"/>
    </row>
    <row r="226" spans="1:5" x14ac:dyDescent="0.35">
      <c r="A226" s="58"/>
      <c r="B226" s="59"/>
      <c r="E226" s="60"/>
    </row>
    <row r="227" spans="1:5" x14ac:dyDescent="0.35">
      <c r="A227" s="58"/>
      <c r="B227" s="59"/>
      <c r="E227" s="60"/>
    </row>
    <row r="228" spans="1:5" x14ac:dyDescent="0.35">
      <c r="A228" s="58"/>
      <c r="B228" s="59"/>
      <c r="E228" s="60"/>
    </row>
    <row r="229" spans="1:5" x14ac:dyDescent="0.35">
      <c r="A229" s="58"/>
      <c r="B229" s="59"/>
      <c r="E229" s="60"/>
    </row>
    <row r="230" spans="1:5" x14ac:dyDescent="0.35">
      <c r="A230" s="58"/>
      <c r="B230" s="59"/>
      <c r="E230" s="60"/>
    </row>
    <row r="231" spans="1:5" x14ac:dyDescent="0.35">
      <c r="A231" s="58"/>
      <c r="B231" s="59"/>
      <c r="E231" s="60"/>
    </row>
    <row r="232" spans="1:5" x14ac:dyDescent="0.35">
      <c r="A232" s="58"/>
      <c r="B232" s="59"/>
      <c r="E232" s="60"/>
    </row>
    <row r="233" spans="1:5" x14ac:dyDescent="0.35">
      <c r="A233" s="58"/>
      <c r="B233" s="59"/>
      <c r="E233" s="60"/>
    </row>
    <row r="234" spans="1:5" x14ac:dyDescent="0.35">
      <c r="A234" s="58"/>
      <c r="B234" s="59"/>
      <c r="E234" s="60"/>
    </row>
    <row r="235" spans="1:5" x14ac:dyDescent="0.35">
      <c r="A235" s="58"/>
      <c r="B235" s="59"/>
      <c r="E235" s="60"/>
    </row>
    <row r="236" spans="1:5" x14ac:dyDescent="0.35">
      <c r="A236" s="58"/>
      <c r="B236" s="59"/>
      <c r="E236" s="60"/>
    </row>
    <row r="237" spans="1:5" x14ac:dyDescent="0.35">
      <c r="A237" s="58"/>
      <c r="B237" s="59"/>
      <c r="E237" s="60"/>
    </row>
    <row r="238" spans="1:5" x14ac:dyDescent="0.35">
      <c r="A238" s="58"/>
      <c r="B238" s="59"/>
      <c r="E238" s="60"/>
    </row>
    <row r="239" spans="1:5" x14ac:dyDescent="0.35">
      <c r="A239" s="58"/>
      <c r="B239" s="59"/>
      <c r="E239" s="60"/>
    </row>
    <row r="240" spans="1:5" x14ac:dyDescent="0.35">
      <c r="A240" s="58"/>
      <c r="B240" s="59"/>
      <c r="E240" s="60"/>
    </row>
    <row r="241" spans="1:5" x14ac:dyDescent="0.35">
      <c r="A241" s="58"/>
      <c r="B241" s="59"/>
      <c r="E241" s="60"/>
    </row>
    <row r="242" spans="1:5" x14ac:dyDescent="0.35">
      <c r="A242" s="58"/>
      <c r="B242" s="59"/>
      <c r="E242" s="60"/>
    </row>
    <row r="243" spans="1:5" x14ac:dyDescent="0.35">
      <c r="A243" s="58"/>
      <c r="B243" s="59"/>
      <c r="E243" s="60"/>
    </row>
    <row r="244" spans="1:5" x14ac:dyDescent="0.35">
      <c r="A244" s="58"/>
      <c r="B244" s="59"/>
      <c r="E244" s="60"/>
    </row>
    <row r="245" spans="1:5" x14ac:dyDescent="0.35">
      <c r="A245" s="58"/>
      <c r="B245" s="59"/>
      <c r="E245" s="60"/>
    </row>
    <row r="246" spans="1:5" x14ac:dyDescent="0.35">
      <c r="A246" s="58"/>
      <c r="B246" s="59"/>
      <c r="E246" s="60"/>
    </row>
    <row r="247" spans="1:5" x14ac:dyDescent="0.35">
      <c r="A247" s="58"/>
      <c r="B247" s="59"/>
      <c r="E247" s="60"/>
    </row>
    <row r="248" spans="1:5" x14ac:dyDescent="0.35">
      <c r="A248" s="58"/>
      <c r="B248" s="59"/>
      <c r="E248" s="60"/>
    </row>
    <row r="249" spans="1:5" x14ac:dyDescent="0.35">
      <c r="A249" s="58"/>
      <c r="B249" s="59"/>
      <c r="E249" s="60"/>
    </row>
    <row r="250" spans="1:5" x14ac:dyDescent="0.35">
      <c r="A250" s="58"/>
      <c r="B250" s="59"/>
      <c r="E250" s="60"/>
    </row>
    <row r="251" spans="1:5" x14ac:dyDescent="0.35">
      <c r="A251" s="58"/>
      <c r="B251" s="59"/>
      <c r="E251" s="60"/>
    </row>
    <row r="252" spans="1:5" x14ac:dyDescent="0.35">
      <c r="A252" s="58"/>
      <c r="B252" s="59"/>
      <c r="E252" s="60"/>
    </row>
    <row r="253" spans="1:5" x14ac:dyDescent="0.35">
      <c r="A253" s="58"/>
      <c r="B253" s="59"/>
      <c r="E253" s="60"/>
    </row>
    <row r="254" spans="1:5" x14ac:dyDescent="0.35">
      <c r="A254" s="58"/>
      <c r="B254" s="59"/>
      <c r="E254" s="60"/>
    </row>
    <row r="255" spans="1:5" x14ac:dyDescent="0.35">
      <c r="A255" s="58"/>
      <c r="B255" s="59"/>
      <c r="E255" s="60"/>
    </row>
    <row r="256" spans="1:5" x14ac:dyDescent="0.35">
      <c r="A256" s="58"/>
      <c r="B256" s="59"/>
      <c r="E256" s="60"/>
    </row>
    <row r="257" spans="1:5" x14ac:dyDescent="0.35">
      <c r="A257" s="58"/>
      <c r="B257" s="59"/>
      <c r="E257" s="60"/>
    </row>
    <row r="258" spans="1:5" x14ac:dyDescent="0.35">
      <c r="A258" s="58"/>
      <c r="B258" s="59"/>
      <c r="E258" s="60"/>
    </row>
    <row r="259" spans="1:5" x14ac:dyDescent="0.35">
      <c r="A259" s="58"/>
      <c r="B259" s="59"/>
      <c r="E259" s="60"/>
    </row>
    <row r="260" spans="1:5" x14ac:dyDescent="0.35">
      <c r="A260" s="58"/>
      <c r="B260" s="59"/>
      <c r="E260" s="60"/>
    </row>
    <row r="261" spans="1:5" x14ac:dyDescent="0.35">
      <c r="A261" s="58"/>
      <c r="B261" s="59"/>
      <c r="E261" s="60"/>
    </row>
    <row r="262" spans="1:5" x14ac:dyDescent="0.35">
      <c r="A262" s="58"/>
      <c r="B262" s="59"/>
      <c r="E262" s="60"/>
    </row>
    <row r="263" spans="1:5" x14ac:dyDescent="0.35">
      <c r="A263" s="58"/>
      <c r="B263" s="59"/>
      <c r="E263" s="60"/>
    </row>
    <row r="264" spans="1:5" x14ac:dyDescent="0.35">
      <c r="A264" s="58"/>
      <c r="B264" s="59"/>
      <c r="E264" s="60"/>
    </row>
    <row r="265" spans="1:5" x14ac:dyDescent="0.35">
      <c r="A265" s="58"/>
      <c r="B265" s="59"/>
      <c r="E265" s="60"/>
    </row>
    <row r="266" spans="1:5" x14ac:dyDescent="0.35">
      <c r="A266" s="58"/>
      <c r="B266" s="59"/>
      <c r="E266" s="60"/>
    </row>
    <row r="267" spans="1:5" x14ac:dyDescent="0.35">
      <c r="A267" s="58"/>
      <c r="B267" s="59"/>
      <c r="E267" s="60"/>
    </row>
    <row r="268" spans="1:5" x14ac:dyDescent="0.35">
      <c r="A268" s="58"/>
      <c r="B268" s="59"/>
      <c r="E268" s="60"/>
    </row>
    <row r="269" spans="1:5" x14ac:dyDescent="0.35">
      <c r="A269" s="58"/>
      <c r="B269" s="59"/>
      <c r="E269" s="60"/>
    </row>
    <row r="270" spans="1:5" x14ac:dyDescent="0.35">
      <c r="A270" s="58"/>
      <c r="B270" s="59"/>
      <c r="E270" s="60"/>
    </row>
    <row r="271" spans="1:5" x14ac:dyDescent="0.35">
      <c r="A271" s="58"/>
      <c r="B271" s="59"/>
      <c r="E271" s="60"/>
    </row>
    <row r="272" spans="1:5" x14ac:dyDescent="0.35">
      <c r="A272" s="58"/>
      <c r="B272" s="59"/>
      <c r="E272" s="60"/>
    </row>
    <row r="273" spans="1:5" x14ac:dyDescent="0.35">
      <c r="A273" s="58"/>
      <c r="B273" s="59"/>
      <c r="E273" s="60"/>
    </row>
    <row r="274" spans="1:5" x14ac:dyDescent="0.35">
      <c r="A274" s="58"/>
      <c r="B274" s="59"/>
      <c r="E274" s="60"/>
    </row>
    <row r="275" spans="1:5" x14ac:dyDescent="0.35">
      <c r="A275" s="58"/>
      <c r="B275" s="59"/>
      <c r="E275" s="60"/>
    </row>
    <row r="276" spans="1:5" x14ac:dyDescent="0.35">
      <c r="A276" s="58"/>
      <c r="B276" s="59"/>
      <c r="E276" s="60"/>
    </row>
    <row r="277" spans="1:5" x14ac:dyDescent="0.35">
      <c r="A277" s="58"/>
      <c r="B277" s="59"/>
      <c r="E277" s="60"/>
    </row>
    <row r="278" spans="1:5" x14ac:dyDescent="0.35">
      <c r="A278" s="58"/>
      <c r="B278" s="59"/>
      <c r="E278" s="60"/>
    </row>
    <row r="279" spans="1:5" x14ac:dyDescent="0.35">
      <c r="A279" s="58"/>
      <c r="B279" s="59"/>
      <c r="E279" s="60"/>
    </row>
    <row r="280" spans="1:5" x14ac:dyDescent="0.35">
      <c r="A280" s="58"/>
      <c r="B280" s="59"/>
      <c r="E280" s="60"/>
    </row>
    <row r="281" spans="1:5" x14ac:dyDescent="0.35">
      <c r="A281" s="58"/>
      <c r="B281" s="59"/>
      <c r="E281" s="60"/>
    </row>
    <row r="282" spans="1:5" x14ac:dyDescent="0.35">
      <c r="A282" s="58"/>
      <c r="B282" s="59"/>
      <c r="E282" s="60"/>
    </row>
    <row r="283" spans="1:5" x14ac:dyDescent="0.35">
      <c r="A283" s="58"/>
      <c r="B283" s="59"/>
      <c r="E283" s="60"/>
    </row>
    <row r="284" spans="1:5" x14ac:dyDescent="0.35">
      <c r="A284" s="58"/>
      <c r="B284" s="59"/>
      <c r="E284" s="60"/>
    </row>
    <row r="285" spans="1:5" x14ac:dyDescent="0.35">
      <c r="A285" s="58"/>
      <c r="B285" s="59"/>
      <c r="E285" s="60"/>
    </row>
    <row r="286" spans="1:5" x14ac:dyDescent="0.35">
      <c r="A286" s="58"/>
      <c r="B286" s="59"/>
      <c r="E286" s="60"/>
    </row>
    <row r="287" spans="1:5" x14ac:dyDescent="0.35">
      <c r="A287" s="58"/>
      <c r="B287" s="59"/>
      <c r="E287" s="60"/>
    </row>
    <row r="288" spans="1:5" x14ac:dyDescent="0.35">
      <c r="A288" s="58"/>
      <c r="B288" s="59"/>
      <c r="E288" s="60"/>
    </row>
    <row r="289" spans="1:5" x14ac:dyDescent="0.35">
      <c r="A289" s="58"/>
      <c r="B289" s="59"/>
      <c r="E289" s="60"/>
    </row>
    <row r="290" spans="1:5" x14ac:dyDescent="0.35">
      <c r="A290" s="58"/>
      <c r="B290" s="59"/>
      <c r="E290" s="60"/>
    </row>
    <row r="291" spans="1:5" x14ac:dyDescent="0.35">
      <c r="A291" s="58"/>
      <c r="B291" s="59"/>
      <c r="E291" s="60"/>
    </row>
    <row r="292" spans="1:5" x14ac:dyDescent="0.35">
      <c r="A292" s="58"/>
      <c r="B292" s="59"/>
      <c r="E292" s="60"/>
    </row>
    <row r="293" spans="1:5" x14ac:dyDescent="0.35">
      <c r="A293" s="58"/>
      <c r="B293" s="59"/>
      <c r="E293" s="60"/>
    </row>
    <row r="294" spans="1:5" x14ac:dyDescent="0.35">
      <c r="A294" s="58"/>
      <c r="B294" s="59"/>
      <c r="E294" s="60"/>
    </row>
    <row r="295" spans="1:5" x14ac:dyDescent="0.35">
      <c r="A295" s="58"/>
      <c r="B295" s="59"/>
      <c r="E295" s="60"/>
    </row>
    <row r="296" spans="1:5" x14ac:dyDescent="0.35">
      <c r="A296" s="58"/>
      <c r="B296" s="59"/>
      <c r="E296" s="60"/>
    </row>
    <row r="297" spans="1:5" x14ac:dyDescent="0.35">
      <c r="A297" s="58"/>
      <c r="B297" s="59"/>
      <c r="E297" s="60"/>
    </row>
    <row r="298" spans="1:5" x14ac:dyDescent="0.35">
      <c r="A298" s="58"/>
      <c r="B298" s="59"/>
      <c r="E298" s="60"/>
    </row>
    <row r="299" spans="1:5" x14ac:dyDescent="0.35">
      <c r="A299" s="58"/>
      <c r="B299" s="59"/>
      <c r="E299" s="60"/>
    </row>
    <row r="300" spans="1:5" x14ac:dyDescent="0.35">
      <c r="A300" s="58"/>
      <c r="B300" s="59"/>
      <c r="E300" s="60"/>
    </row>
    <row r="301" spans="1:5" x14ac:dyDescent="0.35">
      <c r="A301" s="58"/>
      <c r="B301" s="59"/>
      <c r="E301" s="60"/>
    </row>
    <row r="302" spans="1:5" x14ac:dyDescent="0.35">
      <c r="A302" s="58"/>
      <c r="B302" s="59"/>
      <c r="E302" s="60"/>
    </row>
    <row r="303" spans="1:5" x14ac:dyDescent="0.35">
      <c r="A303" s="58"/>
      <c r="B303" s="59"/>
      <c r="E303" s="60"/>
    </row>
    <row r="304" spans="1:5" x14ac:dyDescent="0.35">
      <c r="A304" s="58"/>
      <c r="B304" s="59"/>
      <c r="E304" s="60"/>
    </row>
    <row r="305" spans="1:5" x14ac:dyDescent="0.35">
      <c r="A305" s="58"/>
      <c r="B305" s="59"/>
      <c r="E305" s="60"/>
    </row>
    <row r="306" spans="1:5" x14ac:dyDescent="0.35">
      <c r="A306" s="58"/>
      <c r="B306" s="59"/>
      <c r="E306" s="60"/>
    </row>
    <row r="307" spans="1:5" x14ac:dyDescent="0.35">
      <c r="A307" s="58"/>
      <c r="B307" s="59"/>
      <c r="E307" s="60"/>
    </row>
    <row r="308" spans="1:5" x14ac:dyDescent="0.35">
      <c r="A308" s="58"/>
      <c r="B308" s="59"/>
      <c r="E308" s="60"/>
    </row>
    <row r="309" spans="1:5" x14ac:dyDescent="0.35">
      <c r="A309" s="58"/>
      <c r="B309" s="59"/>
      <c r="E309" s="60"/>
    </row>
    <row r="310" spans="1:5" x14ac:dyDescent="0.35">
      <c r="A310" s="58"/>
      <c r="B310" s="59"/>
      <c r="E310" s="60"/>
    </row>
    <row r="311" spans="1:5" x14ac:dyDescent="0.35">
      <c r="A311" s="58"/>
      <c r="B311" s="59"/>
      <c r="E311" s="60"/>
    </row>
    <row r="312" spans="1:5" x14ac:dyDescent="0.35">
      <c r="A312" s="58"/>
      <c r="B312" s="59"/>
      <c r="E312" s="60"/>
    </row>
    <row r="313" spans="1:5" x14ac:dyDescent="0.35">
      <c r="A313" s="58"/>
      <c r="B313" s="59"/>
      <c r="E313" s="60"/>
    </row>
    <row r="314" spans="1:5" x14ac:dyDescent="0.35">
      <c r="A314" s="58"/>
      <c r="B314" s="59"/>
      <c r="E314" s="60"/>
    </row>
    <row r="315" spans="1:5" x14ac:dyDescent="0.35">
      <c r="A315" s="58"/>
      <c r="B315" s="59"/>
      <c r="E315" s="60"/>
    </row>
    <row r="316" spans="1:5" x14ac:dyDescent="0.35">
      <c r="A316" s="58"/>
      <c r="B316" s="59"/>
      <c r="E316" s="60"/>
    </row>
    <row r="317" spans="1:5" x14ac:dyDescent="0.35">
      <c r="A317" s="58"/>
      <c r="B317" s="59"/>
      <c r="E317" s="60"/>
    </row>
    <row r="318" spans="1:5" x14ac:dyDescent="0.35">
      <c r="A318" s="58"/>
      <c r="B318" s="59"/>
      <c r="E318" s="60"/>
    </row>
    <row r="319" spans="1:5" x14ac:dyDescent="0.35">
      <c r="A319" s="58"/>
      <c r="B319" s="59"/>
      <c r="E319" s="60"/>
    </row>
    <row r="320" spans="1:5" x14ac:dyDescent="0.35">
      <c r="A320" s="58"/>
      <c r="B320" s="59"/>
      <c r="E320" s="60"/>
    </row>
    <row r="321" spans="1:5" x14ac:dyDescent="0.35">
      <c r="A321" s="58"/>
      <c r="B321" s="59"/>
      <c r="E321" s="60"/>
    </row>
    <row r="322" spans="1:5" x14ac:dyDescent="0.35">
      <c r="A322" s="58"/>
      <c r="B322" s="59"/>
      <c r="E322" s="60"/>
    </row>
    <row r="323" spans="1:5" x14ac:dyDescent="0.35">
      <c r="A323" s="58"/>
      <c r="B323" s="59"/>
      <c r="E323" s="60"/>
    </row>
    <row r="324" spans="1:5" x14ac:dyDescent="0.35">
      <c r="A324" s="58"/>
      <c r="B324" s="59"/>
      <c r="E324" s="60"/>
    </row>
    <row r="325" spans="1:5" x14ac:dyDescent="0.35">
      <c r="A325" s="58"/>
      <c r="B325" s="59"/>
      <c r="E325" s="60"/>
    </row>
    <row r="326" spans="1:5" x14ac:dyDescent="0.35">
      <c r="A326" s="58"/>
      <c r="B326" s="59"/>
      <c r="E326" s="60"/>
    </row>
    <row r="327" spans="1:5" x14ac:dyDescent="0.35">
      <c r="A327" s="58"/>
      <c r="B327" s="59"/>
      <c r="E327" s="60"/>
    </row>
    <row r="328" spans="1:5" x14ac:dyDescent="0.35">
      <c r="A328" s="58"/>
      <c r="B328" s="59"/>
      <c r="E328" s="60"/>
    </row>
    <row r="329" spans="1:5" x14ac:dyDescent="0.35">
      <c r="A329" s="58"/>
      <c r="B329" s="59"/>
      <c r="E329" s="60"/>
    </row>
    <row r="330" spans="1:5" x14ac:dyDescent="0.35">
      <c r="A330" s="58"/>
      <c r="B330" s="59"/>
      <c r="E330" s="60"/>
    </row>
    <row r="331" spans="1:5" x14ac:dyDescent="0.35">
      <c r="A331" s="58"/>
      <c r="B331" s="59"/>
      <c r="E331" s="60"/>
    </row>
    <row r="332" spans="1:5" x14ac:dyDescent="0.35">
      <c r="A332" s="58"/>
      <c r="B332" s="59"/>
      <c r="E332" s="60"/>
    </row>
    <row r="333" spans="1:5" x14ac:dyDescent="0.35">
      <c r="A333" s="58"/>
      <c r="B333" s="59"/>
      <c r="E333" s="60"/>
    </row>
    <row r="334" spans="1:5" x14ac:dyDescent="0.35">
      <c r="A334" s="58"/>
      <c r="B334" s="59"/>
      <c r="E334" s="60"/>
    </row>
    <row r="335" spans="1:5" x14ac:dyDescent="0.35">
      <c r="A335" s="58"/>
      <c r="B335" s="59"/>
      <c r="E335" s="60"/>
    </row>
    <row r="336" spans="1:5" x14ac:dyDescent="0.35">
      <c r="A336" s="58"/>
      <c r="B336" s="59"/>
      <c r="E336" s="60"/>
    </row>
    <row r="337" spans="1:5" x14ac:dyDescent="0.35">
      <c r="A337" s="58"/>
      <c r="B337" s="59"/>
      <c r="E337" s="60"/>
    </row>
    <row r="338" spans="1:5" x14ac:dyDescent="0.35">
      <c r="A338" s="58"/>
      <c r="B338" s="59"/>
      <c r="E338" s="60"/>
    </row>
    <row r="339" spans="1:5" x14ac:dyDescent="0.35">
      <c r="A339" s="58"/>
      <c r="B339" s="59"/>
      <c r="E339" s="60"/>
    </row>
    <row r="340" spans="1:5" x14ac:dyDescent="0.35">
      <c r="A340" s="58"/>
      <c r="B340" s="59"/>
      <c r="E340" s="60"/>
    </row>
    <row r="341" spans="1:5" x14ac:dyDescent="0.35">
      <c r="A341" s="58"/>
      <c r="B341" s="59"/>
      <c r="E341" s="60"/>
    </row>
    <row r="342" spans="1:5" x14ac:dyDescent="0.35">
      <c r="A342" s="58"/>
      <c r="B342" s="59"/>
      <c r="E342" s="60"/>
    </row>
    <row r="343" spans="1:5" x14ac:dyDescent="0.35">
      <c r="A343" s="58"/>
      <c r="B343" s="59"/>
      <c r="E343" s="60"/>
    </row>
    <row r="344" spans="1:5" x14ac:dyDescent="0.35">
      <c r="A344" s="58"/>
      <c r="B344" s="59"/>
      <c r="E344" s="60"/>
    </row>
    <row r="345" spans="1:5" x14ac:dyDescent="0.35">
      <c r="A345" s="58"/>
      <c r="B345" s="59"/>
      <c r="E345" s="60"/>
    </row>
    <row r="346" spans="1:5" x14ac:dyDescent="0.35">
      <c r="A346" s="58"/>
      <c r="B346" s="59"/>
      <c r="E346" s="60"/>
    </row>
    <row r="347" spans="1:5" x14ac:dyDescent="0.35">
      <c r="A347" s="58"/>
      <c r="B347" s="59"/>
      <c r="E347" s="60"/>
    </row>
    <row r="348" spans="1:5" x14ac:dyDescent="0.35">
      <c r="A348" s="58"/>
      <c r="B348" s="59"/>
      <c r="E348" s="60"/>
    </row>
    <row r="349" spans="1:5" x14ac:dyDescent="0.35">
      <c r="A349" s="58"/>
      <c r="B349" s="59"/>
      <c r="E349" s="60"/>
    </row>
    <row r="350" spans="1:5" x14ac:dyDescent="0.35">
      <c r="A350" s="58"/>
      <c r="B350" s="59"/>
      <c r="E350" s="60"/>
    </row>
    <row r="351" spans="1:5" x14ac:dyDescent="0.35">
      <c r="A351" s="58"/>
      <c r="B351" s="59"/>
      <c r="E351" s="60"/>
    </row>
    <row r="352" spans="1:5" x14ac:dyDescent="0.35">
      <c r="A352" s="58"/>
      <c r="B352" s="59"/>
      <c r="E352" s="60"/>
    </row>
    <row r="353" spans="1:5" x14ac:dyDescent="0.35">
      <c r="A353" s="58"/>
      <c r="B353" s="59"/>
      <c r="E353" s="60"/>
    </row>
    <row r="354" spans="1:5" x14ac:dyDescent="0.35">
      <c r="A354" s="58"/>
      <c r="B354" s="59"/>
      <c r="E354" s="60"/>
    </row>
    <row r="355" spans="1:5" x14ac:dyDescent="0.35">
      <c r="A355" s="58"/>
      <c r="B355" s="59"/>
      <c r="E355" s="60"/>
    </row>
    <row r="356" spans="1:5" x14ac:dyDescent="0.35">
      <c r="A356" s="58"/>
      <c r="B356" s="59"/>
      <c r="E356" s="60"/>
    </row>
    <row r="357" spans="1:5" x14ac:dyDescent="0.35">
      <c r="A357" s="58"/>
      <c r="B357" s="59"/>
      <c r="E357" s="60"/>
    </row>
    <row r="358" spans="1:5" x14ac:dyDescent="0.35">
      <c r="A358" s="58"/>
      <c r="B358" s="59"/>
      <c r="E358" s="60"/>
    </row>
    <row r="359" spans="1:5" x14ac:dyDescent="0.35">
      <c r="A359" s="58"/>
      <c r="B359" s="59"/>
      <c r="E359" s="60"/>
    </row>
    <row r="360" spans="1:5" x14ac:dyDescent="0.35">
      <c r="A360" s="58"/>
      <c r="B360" s="59"/>
      <c r="E360" s="60"/>
    </row>
    <row r="361" spans="1:5" x14ac:dyDescent="0.35">
      <c r="A361" s="58"/>
      <c r="B361" s="59"/>
      <c r="E361" s="60"/>
    </row>
    <row r="362" spans="1:5" x14ac:dyDescent="0.35">
      <c r="A362" s="58"/>
      <c r="B362" s="59"/>
      <c r="E362" s="60"/>
    </row>
    <row r="363" spans="1:5" x14ac:dyDescent="0.35">
      <c r="A363" s="58"/>
      <c r="B363" s="59"/>
      <c r="E363" s="60"/>
    </row>
    <row r="364" spans="1:5" x14ac:dyDescent="0.35">
      <c r="A364" s="58"/>
      <c r="B364" s="59"/>
      <c r="E364" s="60"/>
    </row>
    <row r="365" spans="1:5" x14ac:dyDescent="0.35">
      <c r="A365" s="58"/>
      <c r="B365" s="59"/>
      <c r="E365" s="60"/>
    </row>
    <row r="366" spans="1:5" x14ac:dyDescent="0.35">
      <c r="A366" s="58"/>
      <c r="B366" s="59"/>
      <c r="E366" s="60"/>
    </row>
    <row r="367" spans="1:5" x14ac:dyDescent="0.35">
      <c r="A367" s="58"/>
      <c r="B367" s="59"/>
      <c r="E367" s="60"/>
    </row>
    <row r="368" spans="1:5" x14ac:dyDescent="0.35">
      <c r="A368" s="58"/>
      <c r="B368" s="59"/>
      <c r="E368" s="60"/>
    </row>
    <row r="369" spans="1:5" x14ac:dyDescent="0.35">
      <c r="A369" s="58"/>
      <c r="B369" s="59"/>
      <c r="E369" s="60"/>
    </row>
    <row r="370" spans="1:5" x14ac:dyDescent="0.35">
      <c r="A370" s="58"/>
      <c r="B370" s="59"/>
      <c r="E370" s="60"/>
    </row>
    <row r="371" spans="1:5" x14ac:dyDescent="0.35">
      <c r="A371" s="58"/>
      <c r="B371" s="59"/>
      <c r="E371" s="60"/>
    </row>
    <row r="372" spans="1:5" x14ac:dyDescent="0.35">
      <c r="A372" s="58"/>
      <c r="B372" s="59"/>
      <c r="E372" s="60"/>
    </row>
    <row r="373" spans="1:5" x14ac:dyDescent="0.35">
      <c r="A373" s="58"/>
      <c r="B373" s="59"/>
      <c r="E373" s="60"/>
    </row>
    <row r="374" spans="1:5" x14ac:dyDescent="0.35">
      <c r="A374" s="58"/>
      <c r="B374" s="59"/>
      <c r="E374" s="60"/>
    </row>
    <row r="375" spans="1:5" x14ac:dyDescent="0.35">
      <c r="A375" s="58"/>
      <c r="B375" s="59"/>
      <c r="E375" s="60"/>
    </row>
    <row r="376" spans="1:5" x14ac:dyDescent="0.35">
      <c r="A376" s="58"/>
      <c r="B376" s="59"/>
      <c r="E376" s="60"/>
    </row>
    <row r="377" spans="1:5" x14ac:dyDescent="0.35">
      <c r="A377" s="58"/>
      <c r="B377" s="59"/>
      <c r="E377" s="60"/>
    </row>
    <row r="378" spans="1:5" x14ac:dyDescent="0.35">
      <c r="A378" s="58"/>
      <c r="B378" s="59"/>
      <c r="E378" s="60"/>
    </row>
    <row r="379" spans="1:5" x14ac:dyDescent="0.35">
      <c r="A379" s="58"/>
      <c r="B379" s="59"/>
      <c r="E379" s="60"/>
    </row>
    <row r="380" spans="1:5" x14ac:dyDescent="0.35">
      <c r="A380" s="58"/>
      <c r="B380" s="59"/>
      <c r="E380" s="60"/>
    </row>
    <row r="381" spans="1:5" x14ac:dyDescent="0.35">
      <c r="A381" s="58"/>
      <c r="B381" s="59"/>
      <c r="E381" s="60"/>
    </row>
    <row r="382" spans="1:5" x14ac:dyDescent="0.35">
      <c r="A382" s="58"/>
      <c r="B382" s="59"/>
      <c r="E382" s="60"/>
    </row>
    <row r="383" spans="1:5" x14ac:dyDescent="0.35">
      <c r="A383" s="58"/>
      <c r="B383" s="59"/>
      <c r="E383" s="60"/>
    </row>
    <row r="384" spans="1:5" x14ac:dyDescent="0.35">
      <c r="A384" s="58"/>
      <c r="B384" s="59"/>
      <c r="E384" s="60"/>
    </row>
    <row r="385" spans="1:5" x14ac:dyDescent="0.35">
      <c r="A385" s="58"/>
      <c r="B385" s="59"/>
      <c r="E385" s="60"/>
    </row>
    <row r="386" spans="1:5" x14ac:dyDescent="0.35">
      <c r="A386" s="58"/>
      <c r="B386" s="59"/>
      <c r="E386" s="60"/>
    </row>
    <row r="387" spans="1:5" x14ac:dyDescent="0.35">
      <c r="A387" s="58"/>
      <c r="B387" s="59"/>
      <c r="E387" s="60"/>
    </row>
    <row r="388" spans="1:5" x14ac:dyDescent="0.35">
      <c r="A388" s="58"/>
      <c r="B388" s="59"/>
      <c r="E388" s="60"/>
    </row>
    <row r="389" spans="1:5" x14ac:dyDescent="0.35">
      <c r="A389" s="58"/>
      <c r="B389" s="59"/>
      <c r="E389" s="60"/>
    </row>
    <row r="390" spans="1:5" x14ac:dyDescent="0.35">
      <c r="A390" s="58"/>
      <c r="B390" s="59"/>
      <c r="E390" s="60"/>
    </row>
    <row r="391" spans="1:5" x14ac:dyDescent="0.35">
      <c r="A391" s="58"/>
      <c r="B391" s="59"/>
      <c r="E391" s="60"/>
    </row>
    <row r="392" spans="1:5" x14ac:dyDescent="0.35">
      <c r="A392" s="58"/>
      <c r="B392" s="59"/>
      <c r="E392" s="60"/>
    </row>
    <row r="393" spans="1:5" x14ac:dyDescent="0.35">
      <c r="A393" s="58"/>
      <c r="B393" s="59"/>
      <c r="E393" s="60"/>
    </row>
    <row r="394" spans="1:5" x14ac:dyDescent="0.35">
      <c r="A394" s="58"/>
      <c r="B394" s="59"/>
      <c r="E394" s="60"/>
    </row>
    <row r="395" spans="1:5" x14ac:dyDescent="0.35">
      <c r="A395" s="58"/>
      <c r="B395" s="59"/>
      <c r="E395" s="60"/>
    </row>
    <row r="396" spans="1:5" x14ac:dyDescent="0.35">
      <c r="A396" s="58"/>
      <c r="B396" s="59"/>
      <c r="E396" s="60"/>
    </row>
    <row r="397" spans="1:5" x14ac:dyDescent="0.35">
      <c r="A397" s="58"/>
      <c r="B397" s="59"/>
      <c r="E397" s="60"/>
    </row>
    <row r="398" spans="1:5" x14ac:dyDescent="0.35">
      <c r="A398" s="58"/>
      <c r="B398" s="59"/>
      <c r="E398" s="60"/>
    </row>
    <row r="399" spans="1:5" x14ac:dyDescent="0.35">
      <c r="A399" s="58"/>
      <c r="B399" s="59"/>
      <c r="E399" s="60"/>
    </row>
    <row r="400" spans="1:5" x14ac:dyDescent="0.35">
      <c r="A400" s="58"/>
      <c r="B400" s="59"/>
      <c r="E400" s="60"/>
    </row>
    <row r="401" spans="1:5" x14ac:dyDescent="0.35">
      <c r="A401" s="58"/>
      <c r="B401" s="59"/>
      <c r="E401" s="60"/>
    </row>
    <row r="402" spans="1:5" x14ac:dyDescent="0.35">
      <c r="A402" s="58"/>
      <c r="B402" s="59"/>
      <c r="E402" s="60"/>
    </row>
    <row r="403" spans="1:5" x14ac:dyDescent="0.35">
      <c r="A403" s="58"/>
      <c r="B403" s="59"/>
      <c r="E403" s="60"/>
    </row>
    <row r="404" spans="1:5" x14ac:dyDescent="0.35">
      <c r="A404" s="58"/>
      <c r="B404" s="59"/>
      <c r="E404" s="60"/>
    </row>
    <row r="405" spans="1:5" x14ac:dyDescent="0.35">
      <c r="A405" s="58"/>
      <c r="B405" s="59"/>
      <c r="E405" s="60"/>
    </row>
    <row r="406" spans="1:5" x14ac:dyDescent="0.35">
      <c r="A406" s="58"/>
      <c r="B406" s="59"/>
      <c r="E406" s="60"/>
    </row>
    <row r="407" spans="1:5" x14ac:dyDescent="0.35">
      <c r="A407" s="58"/>
      <c r="B407" s="59"/>
      <c r="E407" s="60"/>
    </row>
    <row r="408" spans="1:5" x14ac:dyDescent="0.35">
      <c r="A408" s="58"/>
      <c r="B408" s="59"/>
      <c r="E408" s="60"/>
    </row>
    <row r="409" spans="1:5" x14ac:dyDescent="0.35">
      <c r="A409" s="58"/>
      <c r="B409" s="59"/>
      <c r="E409" s="60"/>
    </row>
    <row r="410" spans="1:5" x14ac:dyDescent="0.35">
      <c r="A410" s="58"/>
      <c r="B410" s="59"/>
      <c r="E410" s="60"/>
    </row>
    <row r="411" spans="1:5" x14ac:dyDescent="0.35">
      <c r="A411" s="58"/>
      <c r="B411" s="59"/>
      <c r="E411" s="60"/>
    </row>
    <row r="412" spans="1:5" x14ac:dyDescent="0.35">
      <c r="A412" s="58"/>
      <c r="B412" s="59"/>
      <c r="E412" s="60"/>
    </row>
    <row r="413" spans="1:5" x14ac:dyDescent="0.35">
      <c r="A413" s="58"/>
      <c r="B413" s="59"/>
      <c r="E413" s="60"/>
    </row>
    <row r="414" spans="1:5" x14ac:dyDescent="0.35">
      <c r="A414" s="58"/>
      <c r="B414" s="59"/>
      <c r="E414" s="60"/>
    </row>
    <row r="415" spans="1:5" x14ac:dyDescent="0.35">
      <c r="A415" s="58"/>
      <c r="B415" s="59"/>
      <c r="E415" s="60"/>
    </row>
    <row r="416" spans="1:5" x14ac:dyDescent="0.35">
      <c r="A416" s="58"/>
      <c r="B416" s="59"/>
      <c r="E416" s="60"/>
    </row>
    <row r="417" spans="1:5" x14ac:dyDescent="0.35">
      <c r="A417" s="58"/>
      <c r="B417" s="59"/>
      <c r="E417" s="60"/>
    </row>
    <row r="418" spans="1:5" x14ac:dyDescent="0.35">
      <c r="A418" s="58"/>
      <c r="B418" s="59"/>
      <c r="E418" s="60"/>
    </row>
    <row r="419" spans="1:5" x14ac:dyDescent="0.35">
      <c r="A419" s="58"/>
      <c r="B419" s="59"/>
      <c r="E419" s="60"/>
    </row>
    <row r="420" spans="1:5" x14ac:dyDescent="0.35">
      <c r="A420" s="58"/>
      <c r="B420" s="59"/>
      <c r="E420" s="60"/>
    </row>
    <row r="421" spans="1:5" x14ac:dyDescent="0.35">
      <c r="A421" s="58"/>
      <c r="B421" s="59"/>
      <c r="E421" s="60"/>
    </row>
    <row r="422" spans="1:5" x14ac:dyDescent="0.35">
      <c r="A422" s="58"/>
      <c r="B422" s="59"/>
      <c r="E422" s="60"/>
    </row>
    <row r="423" spans="1:5" x14ac:dyDescent="0.35">
      <c r="A423" s="58"/>
      <c r="B423" s="59"/>
      <c r="E423" s="60"/>
    </row>
    <row r="424" spans="1:5" x14ac:dyDescent="0.35">
      <c r="A424" s="58"/>
      <c r="B424" s="59"/>
      <c r="E424" s="60"/>
    </row>
    <row r="425" spans="1:5" x14ac:dyDescent="0.35">
      <c r="A425" s="58"/>
      <c r="B425" s="59"/>
      <c r="E425" s="60"/>
    </row>
    <row r="426" spans="1:5" x14ac:dyDescent="0.35">
      <c r="A426" s="58"/>
      <c r="B426" s="59"/>
      <c r="E426" s="60"/>
    </row>
    <row r="427" spans="1:5" x14ac:dyDescent="0.35">
      <c r="A427" s="58"/>
      <c r="B427" s="59"/>
      <c r="E427" s="60"/>
    </row>
    <row r="428" spans="1:5" x14ac:dyDescent="0.35">
      <c r="A428" s="58"/>
      <c r="B428" s="59"/>
      <c r="E428" s="60"/>
    </row>
    <row r="429" spans="1:5" x14ac:dyDescent="0.35">
      <c r="A429" s="58"/>
      <c r="B429" s="59"/>
      <c r="E429" s="60"/>
    </row>
    <row r="430" spans="1:5" x14ac:dyDescent="0.35">
      <c r="A430" s="58"/>
      <c r="B430" s="59"/>
      <c r="E430" s="60"/>
    </row>
    <row r="431" spans="1:5" x14ac:dyDescent="0.35">
      <c r="A431" s="58"/>
      <c r="B431" s="59"/>
      <c r="E431" s="60"/>
    </row>
    <row r="432" spans="1:5" x14ac:dyDescent="0.35">
      <c r="A432" s="58"/>
      <c r="B432" s="59"/>
      <c r="E432" s="60"/>
    </row>
    <row r="433" spans="1:5" x14ac:dyDescent="0.35">
      <c r="A433" s="58"/>
      <c r="B433" s="59"/>
      <c r="E433" s="60"/>
    </row>
    <row r="434" spans="1:5" x14ac:dyDescent="0.35">
      <c r="A434" s="58"/>
      <c r="B434" s="59"/>
      <c r="E434" s="60"/>
    </row>
    <row r="435" spans="1:5" x14ac:dyDescent="0.35">
      <c r="A435" s="58"/>
      <c r="B435" s="59"/>
      <c r="E435" s="60"/>
    </row>
    <row r="436" spans="1:5" x14ac:dyDescent="0.35">
      <c r="A436" s="58"/>
      <c r="B436" s="59"/>
      <c r="E436" s="60"/>
    </row>
    <row r="437" spans="1:5" x14ac:dyDescent="0.35">
      <c r="A437" s="58"/>
      <c r="B437" s="59"/>
      <c r="E437" s="60"/>
    </row>
    <row r="438" spans="1:5" x14ac:dyDescent="0.35">
      <c r="A438" s="58"/>
      <c r="B438" s="59"/>
      <c r="E438" s="60"/>
    </row>
    <row r="439" spans="1:5" x14ac:dyDescent="0.35">
      <c r="A439" s="58"/>
      <c r="B439" s="59"/>
      <c r="E439" s="60"/>
    </row>
    <row r="440" spans="1:5" x14ac:dyDescent="0.35">
      <c r="A440" s="58"/>
      <c r="B440" s="59"/>
      <c r="E440" s="60"/>
    </row>
    <row r="441" spans="1:5" x14ac:dyDescent="0.35">
      <c r="A441" s="58"/>
      <c r="B441" s="59"/>
      <c r="E441" s="60"/>
    </row>
    <row r="442" spans="1:5" x14ac:dyDescent="0.35">
      <c r="A442" s="58"/>
      <c r="B442" s="59"/>
      <c r="E442" s="60"/>
    </row>
    <row r="443" spans="1:5" x14ac:dyDescent="0.35">
      <c r="A443" s="58"/>
      <c r="B443" s="59"/>
      <c r="E443" s="60"/>
    </row>
    <row r="444" spans="1:5" x14ac:dyDescent="0.35">
      <c r="A444" s="58"/>
      <c r="B444" s="59"/>
      <c r="E444" s="60"/>
    </row>
    <row r="445" spans="1:5" x14ac:dyDescent="0.35">
      <c r="A445" s="58"/>
      <c r="B445" s="59"/>
      <c r="E445" s="60"/>
    </row>
    <row r="446" spans="1:5" x14ac:dyDescent="0.35">
      <c r="A446" s="58"/>
      <c r="B446" s="59"/>
      <c r="E446" s="60"/>
    </row>
    <row r="447" spans="1:5" x14ac:dyDescent="0.35">
      <c r="A447" s="58"/>
      <c r="B447" s="59"/>
      <c r="E447" s="60"/>
    </row>
    <row r="448" spans="1:5" x14ac:dyDescent="0.35">
      <c r="A448" s="58"/>
      <c r="B448" s="59"/>
      <c r="E448" s="60"/>
    </row>
    <row r="449" spans="1:5" x14ac:dyDescent="0.35">
      <c r="A449" s="58"/>
      <c r="B449" s="59"/>
      <c r="E449" s="60"/>
    </row>
    <row r="450" spans="1:5" x14ac:dyDescent="0.35">
      <c r="A450" s="58"/>
      <c r="B450" s="59"/>
      <c r="E450" s="60"/>
    </row>
    <row r="451" spans="1:5" x14ac:dyDescent="0.35">
      <c r="A451" s="58"/>
      <c r="B451" s="59"/>
      <c r="E451" s="60"/>
    </row>
    <row r="452" spans="1:5" x14ac:dyDescent="0.35">
      <c r="A452" s="58"/>
      <c r="B452" s="59"/>
      <c r="E452" s="60"/>
    </row>
    <row r="453" spans="1:5" x14ac:dyDescent="0.35">
      <c r="A453" s="58"/>
      <c r="B453" s="59"/>
      <c r="E453" s="60"/>
    </row>
    <row r="454" spans="1:5" x14ac:dyDescent="0.35">
      <c r="A454" s="58"/>
      <c r="B454" s="59"/>
      <c r="E454" s="60"/>
    </row>
    <row r="455" spans="1:5" x14ac:dyDescent="0.35">
      <c r="A455" s="58"/>
      <c r="B455" s="59"/>
      <c r="E455" s="60"/>
    </row>
    <row r="456" spans="1:5" x14ac:dyDescent="0.35">
      <c r="A456" s="58"/>
      <c r="B456" s="59"/>
      <c r="E456" s="60"/>
    </row>
    <row r="457" spans="1:5" x14ac:dyDescent="0.35">
      <c r="A457" s="58"/>
      <c r="B457" s="59"/>
      <c r="E457" s="60"/>
    </row>
    <row r="458" spans="1:5" x14ac:dyDescent="0.35">
      <c r="A458" s="58"/>
      <c r="B458" s="59"/>
      <c r="E458" s="60"/>
    </row>
    <row r="459" spans="1:5" x14ac:dyDescent="0.35">
      <c r="A459" s="58"/>
      <c r="B459" s="59"/>
      <c r="E459" s="60"/>
    </row>
    <row r="460" spans="1:5" x14ac:dyDescent="0.35">
      <c r="A460" s="58"/>
      <c r="B460" s="59"/>
      <c r="E460" s="60"/>
    </row>
    <row r="461" spans="1:5" x14ac:dyDescent="0.35">
      <c r="A461" s="58"/>
      <c r="B461" s="59"/>
      <c r="E461" s="60"/>
    </row>
    <row r="462" spans="1:5" x14ac:dyDescent="0.35">
      <c r="A462" s="58"/>
      <c r="B462" s="59"/>
      <c r="E462" s="60"/>
    </row>
    <row r="463" spans="1:5" x14ac:dyDescent="0.35">
      <c r="A463" s="58"/>
      <c r="B463" s="59"/>
      <c r="E463" s="60"/>
    </row>
    <row r="464" spans="1:5" x14ac:dyDescent="0.35">
      <c r="A464" s="58"/>
      <c r="B464" s="59"/>
      <c r="E464" s="60"/>
    </row>
    <row r="465" spans="1:5" x14ac:dyDescent="0.35">
      <c r="A465" s="58"/>
      <c r="B465" s="59"/>
      <c r="E465" s="60"/>
    </row>
    <row r="466" spans="1:5" x14ac:dyDescent="0.35">
      <c r="A466" s="58"/>
      <c r="B466" s="59"/>
      <c r="E466" s="60"/>
    </row>
    <row r="467" spans="1:5" x14ac:dyDescent="0.35">
      <c r="A467" s="58"/>
      <c r="B467" s="59"/>
      <c r="E467" s="60"/>
    </row>
    <row r="468" spans="1:5" x14ac:dyDescent="0.35">
      <c r="A468" s="58"/>
      <c r="B468" s="59"/>
      <c r="E468" s="60"/>
    </row>
    <row r="469" spans="1:5" x14ac:dyDescent="0.35">
      <c r="A469" s="58"/>
      <c r="B469" s="59"/>
      <c r="E469" s="60"/>
    </row>
    <row r="470" spans="1:5" x14ac:dyDescent="0.35">
      <c r="A470" s="58"/>
      <c r="B470" s="59"/>
      <c r="E470" s="60"/>
    </row>
    <row r="471" spans="1:5" x14ac:dyDescent="0.35">
      <c r="A471" s="58"/>
      <c r="B471" s="59"/>
      <c r="E471" s="60"/>
    </row>
    <row r="472" spans="1:5" x14ac:dyDescent="0.35">
      <c r="A472" s="58"/>
      <c r="B472" s="59"/>
      <c r="E472" s="60"/>
    </row>
    <row r="473" spans="1:5" x14ac:dyDescent="0.35">
      <c r="A473" s="58"/>
      <c r="B473" s="59"/>
      <c r="E473" s="60"/>
    </row>
    <row r="474" spans="1:5" x14ac:dyDescent="0.35">
      <c r="A474" s="58"/>
      <c r="B474" s="59"/>
      <c r="E474" s="60"/>
    </row>
    <row r="475" spans="1:5" x14ac:dyDescent="0.35">
      <c r="A475" s="58"/>
      <c r="B475" s="59"/>
      <c r="E475" s="60"/>
    </row>
    <row r="476" spans="1:5" x14ac:dyDescent="0.35">
      <c r="A476" s="58"/>
      <c r="B476" s="59"/>
      <c r="E476" s="60"/>
    </row>
    <row r="477" spans="1:5" x14ac:dyDescent="0.35">
      <c r="A477" s="58"/>
      <c r="B477" s="59"/>
      <c r="E477" s="60"/>
    </row>
    <row r="478" spans="1:5" x14ac:dyDescent="0.35">
      <c r="A478" s="58"/>
      <c r="B478" s="59"/>
      <c r="E478" s="60"/>
    </row>
    <row r="479" spans="1:5" x14ac:dyDescent="0.35">
      <c r="A479" s="58"/>
      <c r="B479" s="59"/>
      <c r="E479" s="60"/>
    </row>
    <row r="480" spans="1:5" x14ac:dyDescent="0.35">
      <c r="A480" s="58"/>
      <c r="B480" s="59"/>
      <c r="E480" s="60"/>
    </row>
    <row r="481" spans="1:5" x14ac:dyDescent="0.35">
      <c r="A481" s="58"/>
      <c r="B481" s="59"/>
      <c r="E481" s="60"/>
    </row>
    <row r="482" spans="1:5" x14ac:dyDescent="0.35">
      <c r="A482" s="58"/>
      <c r="B482" s="59"/>
      <c r="E482" s="60"/>
    </row>
    <row r="483" spans="1:5" x14ac:dyDescent="0.35">
      <c r="A483" s="58"/>
      <c r="B483" s="59"/>
      <c r="E483" s="60"/>
    </row>
    <row r="484" spans="1:5" x14ac:dyDescent="0.35">
      <c r="A484" s="58"/>
      <c r="B484" s="59"/>
      <c r="E484" s="60"/>
    </row>
    <row r="485" spans="1:5" x14ac:dyDescent="0.35">
      <c r="A485" s="58"/>
      <c r="B485" s="59"/>
      <c r="E485" s="60"/>
    </row>
    <row r="486" spans="1:5" x14ac:dyDescent="0.35">
      <c r="A486" s="58"/>
      <c r="B486" s="59"/>
      <c r="E486" s="60"/>
    </row>
    <row r="487" spans="1:5" x14ac:dyDescent="0.35">
      <c r="A487" s="58"/>
      <c r="B487" s="59"/>
      <c r="E487" s="60"/>
    </row>
    <row r="488" spans="1:5" x14ac:dyDescent="0.35">
      <c r="A488" s="58"/>
      <c r="B488" s="59"/>
      <c r="E488" s="60"/>
    </row>
    <row r="489" spans="1:5" x14ac:dyDescent="0.35">
      <c r="A489" s="58"/>
      <c r="B489" s="59"/>
      <c r="E489" s="60"/>
    </row>
    <row r="490" spans="1:5" x14ac:dyDescent="0.35">
      <c r="A490" s="58"/>
      <c r="B490" s="59"/>
      <c r="E490" s="60"/>
    </row>
    <row r="491" spans="1:5" x14ac:dyDescent="0.35">
      <c r="A491" s="58"/>
      <c r="B491" s="59"/>
      <c r="E491" s="60"/>
    </row>
    <row r="492" spans="1:5" x14ac:dyDescent="0.35">
      <c r="A492" s="58"/>
      <c r="B492" s="59"/>
      <c r="E492" s="60"/>
    </row>
    <row r="493" spans="1:5" x14ac:dyDescent="0.35">
      <c r="A493" s="58"/>
      <c r="B493" s="59"/>
      <c r="E493" s="60"/>
    </row>
    <row r="494" spans="1:5" x14ac:dyDescent="0.35">
      <c r="A494" s="58"/>
      <c r="B494" s="59"/>
      <c r="E494" s="60"/>
    </row>
    <row r="495" spans="1:5" x14ac:dyDescent="0.35">
      <c r="A495" s="58"/>
      <c r="B495" s="59"/>
      <c r="E495" s="60"/>
    </row>
    <row r="496" spans="1:5" x14ac:dyDescent="0.35">
      <c r="A496" s="58"/>
      <c r="B496" s="59"/>
      <c r="E496" s="60"/>
    </row>
    <row r="497" spans="1:5" x14ac:dyDescent="0.35">
      <c r="A497" s="58"/>
      <c r="B497" s="59"/>
      <c r="E497" s="60"/>
    </row>
    <row r="498" spans="1:5" x14ac:dyDescent="0.35">
      <c r="A498" s="58"/>
      <c r="B498" s="59"/>
      <c r="E498" s="60"/>
    </row>
    <row r="499" spans="1:5" x14ac:dyDescent="0.35">
      <c r="A499" s="58"/>
      <c r="B499" s="59"/>
      <c r="E499" s="60"/>
    </row>
    <row r="500" spans="1:5" x14ac:dyDescent="0.35">
      <c r="A500" s="58"/>
      <c r="B500" s="59"/>
      <c r="E500" s="60"/>
    </row>
    <row r="501" spans="1:5" x14ac:dyDescent="0.35">
      <c r="A501" s="58"/>
      <c r="B501" s="59"/>
      <c r="E501" s="60"/>
    </row>
    <row r="502" spans="1:5" x14ac:dyDescent="0.35">
      <c r="A502" s="58"/>
      <c r="B502" s="59"/>
      <c r="E502" s="60"/>
    </row>
    <row r="503" spans="1:5" x14ac:dyDescent="0.35">
      <c r="A503" s="58"/>
      <c r="B503" s="59"/>
      <c r="E503" s="60"/>
    </row>
    <row r="504" spans="1:5" x14ac:dyDescent="0.35">
      <c r="A504" s="58"/>
      <c r="B504" s="59"/>
      <c r="E504" s="60"/>
    </row>
    <row r="505" spans="1:5" x14ac:dyDescent="0.35">
      <c r="A505" s="58"/>
      <c r="B505" s="59"/>
      <c r="E505" s="60"/>
    </row>
    <row r="506" spans="1:5" x14ac:dyDescent="0.35">
      <c r="A506" s="58"/>
      <c r="B506" s="59"/>
      <c r="E506" s="60"/>
    </row>
    <row r="507" spans="1:5" x14ac:dyDescent="0.35">
      <c r="A507" s="58"/>
      <c r="B507" s="59"/>
      <c r="E507" s="60"/>
    </row>
    <row r="508" spans="1:5" x14ac:dyDescent="0.35">
      <c r="A508" s="58"/>
      <c r="B508" s="59"/>
      <c r="E508" s="60"/>
    </row>
    <row r="509" spans="1:5" x14ac:dyDescent="0.35">
      <c r="A509" s="58"/>
      <c r="B509" s="59"/>
      <c r="E509" s="60"/>
    </row>
    <row r="510" spans="1:5" x14ac:dyDescent="0.35">
      <c r="A510" s="58"/>
      <c r="B510" s="59"/>
      <c r="E510" s="60"/>
    </row>
    <row r="511" spans="1:5" x14ac:dyDescent="0.35">
      <c r="A511" s="58"/>
      <c r="B511" s="59"/>
      <c r="E511" s="60"/>
    </row>
    <row r="512" spans="1:5" x14ac:dyDescent="0.35">
      <c r="A512" s="58"/>
      <c r="B512" s="59"/>
      <c r="E512" s="60"/>
    </row>
    <row r="513" spans="1:5" x14ac:dyDescent="0.35">
      <c r="A513" s="58"/>
      <c r="B513" s="59"/>
      <c r="E513" s="60"/>
    </row>
    <row r="514" spans="1:5" x14ac:dyDescent="0.35">
      <c r="A514" s="58"/>
      <c r="B514" s="59"/>
      <c r="E514" s="60"/>
    </row>
    <row r="515" spans="1:5" x14ac:dyDescent="0.35">
      <c r="A515" s="58"/>
      <c r="B515" s="59"/>
      <c r="E515" s="60"/>
    </row>
    <row r="516" spans="1:5" x14ac:dyDescent="0.35">
      <c r="A516" s="58"/>
      <c r="B516" s="59"/>
      <c r="E516" s="60"/>
    </row>
    <row r="517" spans="1:5" x14ac:dyDescent="0.35">
      <c r="A517" s="58"/>
      <c r="B517" s="59"/>
      <c r="E517" s="60"/>
    </row>
    <row r="518" spans="1:5" x14ac:dyDescent="0.35">
      <c r="A518" s="58"/>
      <c r="B518" s="59"/>
      <c r="E518" s="60"/>
    </row>
    <row r="519" spans="1:5" x14ac:dyDescent="0.35">
      <c r="A519" s="58"/>
      <c r="B519" s="59"/>
      <c r="E519" s="60"/>
    </row>
    <row r="520" spans="1:5" x14ac:dyDescent="0.35">
      <c r="A520" s="58"/>
      <c r="B520" s="59"/>
      <c r="E520" s="60"/>
    </row>
    <row r="521" spans="1:5" x14ac:dyDescent="0.35">
      <c r="A521" s="58"/>
      <c r="B521" s="59"/>
      <c r="E521" s="60"/>
    </row>
    <row r="522" spans="1:5" x14ac:dyDescent="0.35">
      <c r="A522" s="58"/>
      <c r="B522" s="59"/>
      <c r="E522" s="60"/>
    </row>
    <row r="523" spans="1:5" x14ac:dyDescent="0.35">
      <c r="A523" s="58"/>
      <c r="B523" s="59"/>
      <c r="E523" s="60"/>
    </row>
    <row r="524" spans="1:5" x14ac:dyDescent="0.35">
      <c r="A524" s="58"/>
      <c r="B524" s="59"/>
      <c r="E524" s="60"/>
    </row>
    <row r="525" spans="1:5" x14ac:dyDescent="0.35">
      <c r="A525" s="58"/>
      <c r="B525" s="59"/>
      <c r="E525" s="60"/>
    </row>
    <row r="526" spans="1:5" x14ac:dyDescent="0.35">
      <c r="A526" s="58"/>
      <c r="B526" s="59"/>
      <c r="E526" s="60"/>
    </row>
    <row r="527" spans="1:5" x14ac:dyDescent="0.35">
      <c r="A527" s="58"/>
      <c r="B527" s="59"/>
      <c r="E527" s="60"/>
    </row>
    <row r="528" spans="1:5" x14ac:dyDescent="0.35">
      <c r="A528" s="58"/>
      <c r="B528" s="59"/>
      <c r="E528" s="60"/>
    </row>
    <row r="529" spans="1:5" x14ac:dyDescent="0.35">
      <c r="A529" s="58"/>
      <c r="B529" s="59"/>
      <c r="E529" s="60"/>
    </row>
    <row r="530" spans="1:5" x14ac:dyDescent="0.35">
      <c r="A530" s="58"/>
      <c r="B530" s="59"/>
      <c r="E530" s="60"/>
    </row>
    <row r="531" spans="1:5" x14ac:dyDescent="0.35">
      <c r="A531" s="58"/>
      <c r="B531" s="59"/>
      <c r="E531" s="60"/>
    </row>
    <row r="532" spans="1:5" x14ac:dyDescent="0.35">
      <c r="A532" s="58"/>
      <c r="B532" s="59"/>
      <c r="E532" s="60"/>
    </row>
    <row r="533" spans="1:5" x14ac:dyDescent="0.35">
      <c r="A533" s="58"/>
      <c r="B533" s="59"/>
      <c r="E533" s="60"/>
    </row>
    <row r="534" spans="1:5" x14ac:dyDescent="0.35">
      <c r="A534" s="58"/>
      <c r="B534" s="59"/>
      <c r="E534" s="60"/>
    </row>
    <row r="535" spans="1:5" x14ac:dyDescent="0.35">
      <c r="A535" s="58"/>
      <c r="B535" s="59"/>
      <c r="E535" s="60"/>
    </row>
    <row r="536" spans="1:5" x14ac:dyDescent="0.35">
      <c r="A536" s="58"/>
      <c r="B536" s="59"/>
      <c r="E536" s="60"/>
    </row>
    <row r="537" spans="1:5" x14ac:dyDescent="0.35">
      <c r="A537" s="58"/>
      <c r="B537" s="59"/>
      <c r="E537" s="60"/>
    </row>
    <row r="538" spans="1:5" x14ac:dyDescent="0.35">
      <c r="A538" s="58"/>
      <c r="B538" s="59"/>
      <c r="E538" s="60"/>
    </row>
    <row r="539" spans="1:5" x14ac:dyDescent="0.35">
      <c r="A539" s="58"/>
      <c r="B539" s="59"/>
      <c r="E539" s="60"/>
    </row>
    <row r="540" spans="1:5" x14ac:dyDescent="0.35">
      <c r="A540" s="58"/>
      <c r="B540" s="59"/>
      <c r="E540" s="60"/>
    </row>
    <row r="541" spans="1:5" x14ac:dyDescent="0.35">
      <c r="A541" s="58"/>
      <c r="B541" s="59"/>
      <c r="E541" s="60"/>
    </row>
    <row r="542" spans="1:5" x14ac:dyDescent="0.35">
      <c r="A542" s="58"/>
      <c r="B542" s="59"/>
      <c r="E542" s="60"/>
    </row>
    <row r="543" spans="1:5" x14ac:dyDescent="0.35">
      <c r="A543" s="58"/>
      <c r="B543" s="59"/>
      <c r="E543" s="60"/>
    </row>
    <row r="544" spans="1:5" x14ac:dyDescent="0.35">
      <c r="A544" s="58"/>
      <c r="B544" s="59"/>
      <c r="E544" s="60"/>
    </row>
    <row r="545" spans="1:5" x14ac:dyDescent="0.35">
      <c r="A545" s="58"/>
      <c r="B545" s="59"/>
      <c r="E545" s="60"/>
    </row>
    <row r="546" spans="1:5" x14ac:dyDescent="0.35">
      <c r="A546" s="58"/>
      <c r="B546" s="59"/>
      <c r="E546" s="60"/>
    </row>
    <row r="547" spans="1:5" x14ac:dyDescent="0.35">
      <c r="A547" s="58"/>
      <c r="B547" s="59"/>
      <c r="E547" s="60"/>
    </row>
    <row r="548" spans="1:5" x14ac:dyDescent="0.35">
      <c r="A548" s="58"/>
      <c r="B548" s="59"/>
      <c r="E548" s="60"/>
    </row>
    <row r="549" spans="1:5" x14ac:dyDescent="0.35">
      <c r="A549" s="58"/>
      <c r="B549" s="59"/>
      <c r="E549" s="60"/>
    </row>
    <row r="550" spans="1:5" x14ac:dyDescent="0.35">
      <c r="A550" s="58"/>
      <c r="B550" s="59"/>
      <c r="E550" s="60"/>
    </row>
    <row r="551" spans="1:5" x14ac:dyDescent="0.35">
      <c r="A551" s="58"/>
      <c r="B551" s="59"/>
      <c r="E551" s="60"/>
    </row>
    <row r="552" spans="1:5" x14ac:dyDescent="0.35">
      <c r="A552" s="58"/>
      <c r="B552" s="59"/>
      <c r="E552" s="60"/>
    </row>
    <row r="553" spans="1:5" x14ac:dyDescent="0.35">
      <c r="A553" s="58"/>
      <c r="B553" s="59"/>
      <c r="E553" s="60"/>
    </row>
    <row r="554" spans="1:5" x14ac:dyDescent="0.35">
      <c r="A554" s="58"/>
      <c r="B554" s="59"/>
      <c r="E554" s="60"/>
    </row>
    <row r="555" spans="1:5" x14ac:dyDescent="0.35">
      <c r="A555" s="58"/>
      <c r="B555" s="59"/>
      <c r="E555" s="60"/>
    </row>
    <row r="556" spans="1:5" x14ac:dyDescent="0.35">
      <c r="A556" s="58"/>
      <c r="B556" s="59"/>
      <c r="E556" s="60"/>
    </row>
    <row r="557" spans="1:5" x14ac:dyDescent="0.35">
      <c r="A557" s="58"/>
      <c r="B557" s="59"/>
      <c r="E557" s="60"/>
    </row>
    <row r="558" spans="1:5" x14ac:dyDescent="0.35">
      <c r="A558" s="58"/>
      <c r="B558" s="59"/>
      <c r="E558" s="60"/>
    </row>
    <row r="559" spans="1:5" x14ac:dyDescent="0.35">
      <c r="A559" s="58"/>
      <c r="B559" s="59"/>
      <c r="E559" s="60"/>
    </row>
    <row r="560" spans="1:5" x14ac:dyDescent="0.35">
      <c r="A560" s="58"/>
      <c r="B560" s="59"/>
      <c r="E560" s="60"/>
    </row>
    <row r="561" spans="1:5" x14ac:dyDescent="0.35">
      <c r="A561" s="58"/>
      <c r="B561" s="59"/>
      <c r="E561" s="60"/>
    </row>
    <row r="562" spans="1:5" x14ac:dyDescent="0.35">
      <c r="A562" s="58"/>
      <c r="B562" s="59"/>
      <c r="E562" s="60"/>
    </row>
    <row r="563" spans="1:5" x14ac:dyDescent="0.35">
      <c r="A563" s="58"/>
      <c r="B563" s="59"/>
      <c r="E563" s="60"/>
    </row>
    <row r="564" spans="1:5" x14ac:dyDescent="0.35">
      <c r="A564" s="58"/>
      <c r="B564" s="59"/>
      <c r="E564" s="60"/>
    </row>
    <row r="565" spans="1:5" x14ac:dyDescent="0.35">
      <c r="A565" s="58"/>
      <c r="B565" s="59"/>
      <c r="E565" s="60"/>
    </row>
    <row r="566" spans="1:5" x14ac:dyDescent="0.35">
      <c r="A566" s="58"/>
      <c r="B566" s="59"/>
      <c r="E566" s="60"/>
    </row>
    <row r="567" spans="1:5" x14ac:dyDescent="0.35">
      <c r="A567" s="58"/>
      <c r="B567" s="59"/>
      <c r="E567" s="60"/>
    </row>
    <row r="568" spans="1:5" x14ac:dyDescent="0.35">
      <c r="A568" s="58"/>
      <c r="B568" s="59"/>
      <c r="E568" s="60"/>
    </row>
    <row r="569" spans="1:5" x14ac:dyDescent="0.35">
      <c r="A569" s="58"/>
      <c r="B569" s="59"/>
      <c r="E569" s="60"/>
    </row>
    <row r="570" spans="1:5" x14ac:dyDescent="0.35">
      <c r="A570" s="58"/>
      <c r="B570" s="59"/>
      <c r="E570" s="60"/>
    </row>
    <row r="571" spans="1:5" x14ac:dyDescent="0.35">
      <c r="A571" s="58"/>
      <c r="B571" s="59"/>
      <c r="E571" s="60"/>
    </row>
    <row r="572" spans="1:5" x14ac:dyDescent="0.35">
      <c r="A572" s="58"/>
      <c r="B572" s="59"/>
      <c r="E572" s="60"/>
    </row>
    <row r="573" spans="1:5" x14ac:dyDescent="0.35">
      <c r="A573" s="58"/>
      <c r="B573" s="59"/>
      <c r="E573" s="60"/>
    </row>
    <row r="574" spans="1:5" x14ac:dyDescent="0.35">
      <c r="A574" s="58"/>
      <c r="B574" s="59"/>
      <c r="E574" s="60"/>
    </row>
    <row r="575" spans="1:5" x14ac:dyDescent="0.35">
      <c r="A575" s="58"/>
      <c r="B575" s="59"/>
      <c r="E575" s="60"/>
    </row>
    <row r="576" spans="1:5" x14ac:dyDescent="0.35">
      <c r="A576" s="58"/>
      <c r="B576" s="59"/>
      <c r="E576" s="60"/>
    </row>
    <row r="577" spans="1:5" x14ac:dyDescent="0.35">
      <c r="A577" s="58"/>
      <c r="B577" s="59"/>
      <c r="E577" s="60"/>
    </row>
    <row r="578" spans="1:5" x14ac:dyDescent="0.35">
      <c r="A578" s="58"/>
      <c r="B578" s="59"/>
      <c r="E578" s="60"/>
    </row>
    <row r="579" spans="1:5" x14ac:dyDescent="0.35">
      <c r="A579" s="58"/>
      <c r="B579" s="59"/>
      <c r="E579" s="60"/>
    </row>
    <row r="580" spans="1:5" x14ac:dyDescent="0.35">
      <c r="A580" s="58"/>
      <c r="B580" s="59"/>
      <c r="E580" s="60"/>
    </row>
    <row r="581" spans="1:5" x14ac:dyDescent="0.35">
      <c r="A581" s="58"/>
      <c r="B581" s="59"/>
      <c r="E581" s="60"/>
    </row>
    <row r="582" spans="1:5" x14ac:dyDescent="0.35">
      <c r="A582" s="58"/>
      <c r="B582" s="59"/>
      <c r="E582" s="60"/>
    </row>
    <row r="583" spans="1:5" x14ac:dyDescent="0.35">
      <c r="A583" s="58"/>
      <c r="B583" s="59"/>
      <c r="E583" s="60"/>
    </row>
    <row r="584" spans="1:5" x14ac:dyDescent="0.35">
      <c r="A584" s="58"/>
      <c r="B584" s="59"/>
      <c r="E584" s="60"/>
    </row>
    <row r="585" spans="1:5" x14ac:dyDescent="0.35">
      <c r="A585" s="58"/>
      <c r="B585" s="59"/>
      <c r="E585" s="60"/>
    </row>
    <row r="586" spans="1:5" x14ac:dyDescent="0.35">
      <c r="A586" s="58"/>
      <c r="B586" s="59"/>
      <c r="E586" s="60"/>
    </row>
    <row r="587" spans="1:5" x14ac:dyDescent="0.35">
      <c r="A587" s="58"/>
      <c r="B587" s="59"/>
      <c r="E587" s="60"/>
    </row>
    <row r="588" spans="1:5" x14ac:dyDescent="0.35">
      <c r="A588" s="58"/>
      <c r="B588" s="59"/>
      <c r="E588" s="60"/>
    </row>
    <row r="589" spans="1:5" x14ac:dyDescent="0.35">
      <c r="A589" s="58"/>
      <c r="B589" s="59"/>
      <c r="E589" s="60"/>
    </row>
    <row r="590" spans="1:5" x14ac:dyDescent="0.35">
      <c r="A590" s="58"/>
      <c r="B590" s="59"/>
      <c r="E590" s="60"/>
    </row>
    <row r="591" spans="1:5" x14ac:dyDescent="0.35">
      <c r="A591" s="58"/>
      <c r="B591" s="59"/>
      <c r="E591" s="60"/>
    </row>
    <row r="592" spans="1:5" x14ac:dyDescent="0.35">
      <c r="A592" s="58"/>
      <c r="B592" s="59"/>
      <c r="E592" s="60"/>
    </row>
    <row r="593" spans="1:5" x14ac:dyDescent="0.35">
      <c r="A593" s="58"/>
      <c r="B593" s="59"/>
      <c r="E593" s="60"/>
    </row>
    <row r="594" spans="1:5" x14ac:dyDescent="0.35">
      <c r="A594" s="58"/>
      <c r="B594" s="59"/>
      <c r="E594" s="60"/>
    </row>
    <row r="595" spans="1:5" x14ac:dyDescent="0.35">
      <c r="A595" s="58"/>
      <c r="B595" s="59"/>
      <c r="E595" s="60"/>
    </row>
    <row r="596" spans="1:5" x14ac:dyDescent="0.35">
      <c r="A596" s="58"/>
      <c r="B596" s="59"/>
      <c r="E596" s="60"/>
    </row>
    <row r="597" spans="1:5" x14ac:dyDescent="0.35">
      <c r="A597" s="58"/>
      <c r="B597" s="59"/>
      <c r="E597" s="60"/>
    </row>
    <row r="598" spans="1:5" x14ac:dyDescent="0.35">
      <c r="A598" s="58"/>
      <c r="B598" s="59"/>
      <c r="E598" s="60"/>
    </row>
    <row r="599" spans="1:5" x14ac:dyDescent="0.35">
      <c r="A599" s="58"/>
      <c r="B599" s="59"/>
      <c r="E599" s="60"/>
    </row>
    <row r="600" spans="1:5" x14ac:dyDescent="0.35">
      <c r="A600" s="58"/>
      <c r="B600" s="59"/>
      <c r="E600" s="60"/>
    </row>
    <row r="601" spans="1:5" x14ac:dyDescent="0.35">
      <c r="A601" s="58"/>
      <c r="B601" s="59"/>
      <c r="E601" s="60"/>
    </row>
    <row r="602" spans="1:5" x14ac:dyDescent="0.35">
      <c r="A602" s="58"/>
      <c r="B602" s="59"/>
      <c r="E602" s="60"/>
    </row>
    <row r="603" spans="1:5" x14ac:dyDescent="0.35">
      <c r="A603" s="58"/>
      <c r="B603" s="59"/>
      <c r="E603" s="60"/>
    </row>
    <row r="604" spans="1:5" x14ac:dyDescent="0.35">
      <c r="A604" s="58"/>
      <c r="B604" s="59"/>
      <c r="E604" s="60"/>
    </row>
    <row r="605" spans="1:5" x14ac:dyDescent="0.35">
      <c r="A605" s="58"/>
      <c r="B605" s="59"/>
      <c r="E605" s="60"/>
    </row>
    <row r="606" spans="1:5" x14ac:dyDescent="0.35">
      <c r="A606" s="58"/>
      <c r="B606" s="59"/>
      <c r="E606" s="60"/>
    </row>
    <row r="607" spans="1:5" x14ac:dyDescent="0.35">
      <c r="A607" s="58"/>
      <c r="B607" s="59"/>
      <c r="E607" s="60"/>
    </row>
    <row r="608" spans="1:5" x14ac:dyDescent="0.35">
      <c r="A608" s="58"/>
      <c r="B608" s="59"/>
      <c r="E608" s="60"/>
    </row>
    <row r="609" spans="1:5" x14ac:dyDescent="0.35">
      <c r="A609" s="58"/>
      <c r="B609" s="59"/>
      <c r="E609" s="60"/>
    </row>
    <row r="610" spans="1:5" x14ac:dyDescent="0.35">
      <c r="A610" s="58"/>
      <c r="B610" s="59"/>
      <c r="E610" s="60"/>
    </row>
    <row r="611" spans="1:5" x14ac:dyDescent="0.35">
      <c r="A611" s="58"/>
      <c r="B611" s="59"/>
      <c r="E611" s="60"/>
    </row>
    <row r="612" spans="1:5" x14ac:dyDescent="0.35">
      <c r="A612" s="58"/>
      <c r="B612" s="59"/>
      <c r="E612" s="60"/>
    </row>
    <row r="613" spans="1:5" x14ac:dyDescent="0.35">
      <c r="A613" s="58"/>
      <c r="B613" s="59"/>
      <c r="E613" s="60"/>
    </row>
    <row r="614" spans="1:5" x14ac:dyDescent="0.35">
      <c r="A614" s="58"/>
      <c r="B614" s="59"/>
      <c r="E614" s="60"/>
    </row>
    <row r="615" spans="1:5" x14ac:dyDescent="0.35">
      <c r="A615" s="58"/>
      <c r="B615" s="59"/>
      <c r="E615" s="60"/>
    </row>
    <row r="616" spans="1:5" x14ac:dyDescent="0.35">
      <c r="A616" s="58"/>
      <c r="B616" s="59"/>
      <c r="E616" s="60"/>
    </row>
    <row r="617" spans="1:5" x14ac:dyDescent="0.35">
      <c r="A617" s="58"/>
      <c r="B617" s="59"/>
      <c r="E617" s="60"/>
    </row>
    <row r="618" spans="1:5" x14ac:dyDescent="0.35">
      <c r="A618" s="58"/>
      <c r="B618" s="59"/>
      <c r="E618" s="60"/>
    </row>
    <row r="619" spans="1:5" x14ac:dyDescent="0.35">
      <c r="A619" s="58"/>
      <c r="B619" s="59"/>
      <c r="E619" s="60"/>
    </row>
    <row r="620" spans="1:5" x14ac:dyDescent="0.35">
      <c r="A620" s="58"/>
      <c r="B620" s="59"/>
      <c r="E620" s="60"/>
    </row>
    <row r="621" spans="1:5" x14ac:dyDescent="0.35">
      <c r="A621" s="58"/>
      <c r="B621" s="59"/>
      <c r="E621" s="60"/>
    </row>
    <row r="622" spans="1:5" x14ac:dyDescent="0.35">
      <c r="A622" s="58"/>
      <c r="B622" s="59"/>
      <c r="E622" s="60"/>
    </row>
    <row r="623" spans="1:5" x14ac:dyDescent="0.35">
      <c r="A623" s="58"/>
      <c r="B623" s="59"/>
      <c r="E623" s="60"/>
    </row>
    <row r="624" spans="1:5" x14ac:dyDescent="0.35">
      <c r="A624" s="58"/>
      <c r="B624" s="59"/>
      <c r="E624" s="60"/>
    </row>
    <row r="625" spans="1:5" x14ac:dyDescent="0.35">
      <c r="A625" s="58"/>
      <c r="B625" s="59"/>
      <c r="E625" s="60"/>
    </row>
    <row r="626" spans="1:5" x14ac:dyDescent="0.35">
      <c r="A626" s="58"/>
      <c r="B626" s="59"/>
      <c r="E626" s="60"/>
    </row>
    <row r="627" spans="1:5" x14ac:dyDescent="0.35">
      <c r="A627" s="58"/>
      <c r="B627" s="59"/>
      <c r="E627" s="60"/>
    </row>
    <row r="628" spans="1:5" x14ac:dyDescent="0.35">
      <c r="A628" s="58"/>
      <c r="B628" s="59"/>
      <c r="E628" s="60"/>
    </row>
    <row r="629" spans="1:5" x14ac:dyDescent="0.35">
      <c r="A629" s="58"/>
      <c r="B629" s="59"/>
      <c r="E629" s="60"/>
    </row>
    <row r="630" spans="1:5" x14ac:dyDescent="0.35">
      <c r="A630" s="58"/>
      <c r="B630" s="59"/>
      <c r="E630" s="60"/>
    </row>
    <row r="631" spans="1:5" x14ac:dyDescent="0.35">
      <c r="A631" s="58"/>
      <c r="B631" s="59"/>
      <c r="E631" s="60"/>
    </row>
    <row r="632" spans="1:5" x14ac:dyDescent="0.35">
      <c r="A632" s="58"/>
      <c r="B632" s="59"/>
      <c r="E632" s="60"/>
    </row>
    <row r="633" spans="1:5" x14ac:dyDescent="0.35">
      <c r="A633" s="58"/>
      <c r="B633" s="59"/>
      <c r="E633" s="60"/>
    </row>
    <row r="634" spans="1:5" x14ac:dyDescent="0.35">
      <c r="A634" s="58"/>
      <c r="B634" s="59"/>
      <c r="E634" s="60"/>
    </row>
    <row r="635" spans="1:5" x14ac:dyDescent="0.35">
      <c r="A635" s="58"/>
      <c r="B635" s="59"/>
      <c r="E635" s="60"/>
    </row>
    <row r="636" spans="1:5" x14ac:dyDescent="0.35">
      <c r="A636" s="58"/>
      <c r="B636" s="59"/>
      <c r="E636" s="60"/>
    </row>
    <row r="637" spans="1:5" x14ac:dyDescent="0.35">
      <c r="A637" s="58"/>
      <c r="B637" s="59"/>
      <c r="E637" s="60"/>
    </row>
    <row r="638" spans="1:5" x14ac:dyDescent="0.35">
      <c r="A638" s="58"/>
      <c r="B638" s="59"/>
      <c r="E638" s="60"/>
    </row>
    <row r="639" spans="1:5" x14ac:dyDescent="0.35">
      <c r="A639" s="58"/>
      <c r="B639" s="59"/>
      <c r="E639" s="60"/>
    </row>
    <row r="640" spans="1:5" x14ac:dyDescent="0.35">
      <c r="A640" s="58"/>
      <c r="B640" s="59"/>
      <c r="E640" s="60"/>
    </row>
    <row r="641" spans="1:5" x14ac:dyDescent="0.35">
      <c r="A641" s="58"/>
      <c r="B641" s="59"/>
      <c r="E641" s="60"/>
    </row>
    <row r="642" spans="1:5" x14ac:dyDescent="0.35">
      <c r="A642" s="58"/>
      <c r="B642" s="59"/>
      <c r="E642" s="60"/>
    </row>
    <row r="643" spans="1:5" x14ac:dyDescent="0.35">
      <c r="A643" s="58"/>
      <c r="B643" s="59"/>
      <c r="E643" s="60"/>
    </row>
    <row r="644" spans="1:5" x14ac:dyDescent="0.35">
      <c r="A644" s="58"/>
      <c r="B644" s="59"/>
      <c r="E644" s="60"/>
    </row>
    <row r="645" spans="1:5" x14ac:dyDescent="0.35">
      <c r="A645" s="58"/>
      <c r="B645" s="59"/>
      <c r="E645" s="60"/>
    </row>
    <row r="646" spans="1:5" x14ac:dyDescent="0.35">
      <c r="A646" s="58"/>
      <c r="B646" s="59"/>
      <c r="E646" s="60"/>
    </row>
    <row r="647" spans="1:5" x14ac:dyDescent="0.35">
      <c r="A647" s="58"/>
      <c r="B647" s="59"/>
      <c r="E647" s="60"/>
    </row>
    <row r="648" spans="1:5" x14ac:dyDescent="0.35">
      <c r="A648" s="58"/>
      <c r="B648" s="59"/>
      <c r="E648" s="60"/>
    </row>
    <row r="649" spans="1:5" x14ac:dyDescent="0.35">
      <c r="A649" s="58"/>
      <c r="B649" s="59"/>
      <c r="E649" s="60"/>
    </row>
    <row r="650" spans="1:5" x14ac:dyDescent="0.35">
      <c r="A650" s="58"/>
      <c r="B650" s="59"/>
      <c r="E650" s="60"/>
    </row>
    <row r="651" spans="1:5" x14ac:dyDescent="0.35">
      <c r="A651" s="58"/>
      <c r="B651" s="59"/>
      <c r="E651" s="60"/>
    </row>
    <row r="652" spans="1:5" x14ac:dyDescent="0.35">
      <c r="A652" s="58"/>
      <c r="B652" s="59"/>
      <c r="E652" s="60"/>
    </row>
    <row r="653" spans="1:5" x14ac:dyDescent="0.35">
      <c r="A653" s="58"/>
      <c r="B653" s="59"/>
      <c r="E653" s="60"/>
    </row>
    <row r="654" spans="1:5" x14ac:dyDescent="0.35">
      <c r="A654" s="58"/>
      <c r="B654" s="59"/>
      <c r="E654" s="60"/>
    </row>
    <row r="655" spans="1:5" x14ac:dyDescent="0.35">
      <c r="A655" s="58"/>
      <c r="B655" s="59"/>
      <c r="E655" s="60"/>
    </row>
    <row r="656" spans="1:5" x14ac:dyDescent="0.35">
      <c r="A656" s="58"/>
      <c r="B656" s="59"/>
      <c r="E656" s="60"/>
    </row>
    <row r="657" spans="1:5" x14ac:dyDescent="0.35">
      <c r="A657" s="58"/>
      <c r="B657" s="59"/>
      <c r="E657" s="60"/>
    </row>
    <row r="658" spans="1:5" x14ac:dyDescent="0.35">
      <c r="A658" s="58"/>
      <c r="B658" s="59"/>
      <c r="E658" s="60"/>
    </row>
    <row r="659" spans="1:5" x14ac:dyDescent="0.35">
      <c r="A659" s="58"/>
      <c r="B659" s="59"/>
      <c r="E659" s="60"/>
    </row>
    <row r="660" spans="1:5" x14ac:dyDescent="0.35">
      <c r="A660" s="58"/>
      <c r="B660" s="59"/>
      <c r="E660" s="60"/>
    </row>
    <row r="661" spans="1:5" x14ac:dyDescent="0.35">
      <c r="A661" s="58"/>
      <c r="B661" s="59"/>
      <c r="E661" s="60"/>
    </row>
    <row r="662" spans="1:5" x14ac:dyDescent="0.35">
      <c r="A662" s="58"/>
      <c r="B662" s="59"/>
      <c r="E662" s="60"/>
    </row>
    <row r="663" spans="1:5" x14ac:dyDescent="0.35">
      <c r="A663" s="58"/>
      <c r="B663" s="59"/>
      <c r="E663" s="60"/>
    </row>
    <row r="664" spans="1:5" x14ac:dyDescent="0.35">
      <c r="A664" s="58"/>
      <c r="B664" s="59"/>
      <c r="E664" s="60"/>
    </row>
    <row r="665" spans="1:5" x14ac:dyDescent="0.35">
      <c r="A665" s="58"/>
      <c r="B665" s="59"/>
      <c r="E665" s="60"/>
    </row>
    <row r="666" spans="1:5" x14ac:dyDescent="0.35">
      <c r="A666" s="58"/>
      <c r="B666" s="59"/>
      <c r="E666" s="60"/>
    </row>
    <row r="667" spans="1:5" x14ac:dyDescent="0.35">
      <c r="A667" s="58"/>
      <c r="B667" s="59"/>
      <c r="E667" s="60"/>
    </row>
    <row r="668" spans="1:5" x14ac:dyDescent="0.35">
      <c r="A668" s="58"/>
      <c r="B668" s="59"/>
      <c r="E668" s="60"/>
    </row>
    <row r="669" spans="1:5" x14ac:dyDescent="0.35">
      <c r="A669" s="58"/>
      <c r="B669" s="59"/>
      <c r="E669" s="60"/>
    </row>
    <row r="670" spans="1:5" x14ac:dyDescent="0.35">
      <c r="A670" s="58"/>
      <c r="B670" s="59"/>
      <c r="E670" s="60"/>
    </row>
    <row r="671" spans="1:5" x14ac:dyDescent="0.35">
      <c r="A671" s="58"/>
      <c r="B671" s="59"/>
      <c r="E671" s="60"/>
    </row>
    <row r="672" spans="1:5" x14ac:dyDescent="0.35">
      <c r="A672" s="58"/>
      <c r="B672" s="59"/>
      <c r="E672" s="60"/>
    </row>
    <row r="673" spans="1:5" x14ac:dyDescent="0.35">
      <c r="A673" s="58"/>
      <c r="B673" s="59"/>
      <c r="E673" s="60"/>
    </row>
    <row r="674" spans="1:5" x14ac:dyDescent="0.35">
      <c r="A674" s="58"/>
      <c r="B674" s="59"/>
      <c r="E674" s="60"/>
    </row>
    <row r="675" spans="1:5" x14ac:dyDescent="0.35">
      <c r="A675" s="58"/>
      <c r="B675" s="59"/>
      <c r="E675" s="60"/>
    </row>
    <row r="676" spans="1:5" x14ac:dyDescent="0.35">
      <c r="A676" s="58"/>
      <c r="B676" s="59"/>
      <c r="E676" s="60"/>
    </row>
    <row r="677" spans="1:5" x14ac:dyDescent="0.35">
      <c r="A677" s="58"/>
      <c r="B677" s="59"/>
      <c r="E677" s="60"/>
    </row>
    <row r="678" spans="1:5" x14ac:dyDescent="0.35">
      <c r="A678" s="58"/>
      <c r="B678" s="59"/>
      <c r="E678" s="60"/>
    </row>
    <row r="679" spans="1:5" x14ac:dyDescent="0.35">
      <c r="A679" s="58"/>
      <c r="B679" s="59"/>
      <c r="E679" s="60"/>
    </row>
    <row r="680" spans="1:5" x14ac:dyDescent="0.35">
      <c r="A680" s="58"/>
      <c r="B680" s="59"/>
      <c r="E680" s="60"/>
    </row>
    <row r="681" spans="1:5" x14ac:dyDescent="0.35">
      <c r="A681" s="58"/>
      <c r="B681" s="59"/>
      <c r="E681" s="60"/>
    </row>
    <row r="682" spans="1:5" x14ac:dyDescent="0.35">
      <c r="A682" s="58"/>
      <c r="B682" s="59"/>
      <c r="E682" s="60"/>
    </row>
    <row r="683" spans="1:5" x14ac:dyDescent="0.35">
      <c r="A683" s="58"/>
      <c r="B683" s="59"/>
      <c r="E683" s="60"/>
    </row>
    <row r="684" spans="1:5" x14ac:dyDescent="0.35">
      <c r="A684" s="58"/>
      <c r="B684" s="59"/>
      <c r="E684" s="60"/>
    </row>
    <row r="685" spans="1:5" x14ac:dyDescent="0.35">
      <c r="A685" s="58"/>
      <c r="B685" s="59"/>
      <c r="E685" s="60"/>
    </row>
    <row r="686" spans="1:5" x14ac:dyDescent="0.35">
      <c r="A686" s="58"/>
      <c r="B686" s="59"/>
      <c r="E686" s="60"/>
    </row>
    <row r="687" spans="1:5" x14ac:dyDescent="0.35">
      <c r="A687" s="58"/>
      <c r="B687" s="59"/>
      <c r="E687" s="60"/>
    </row>
    <row r="688" spans="1:5" x14ac:dyDescent="0.35">
      <c r="A688" s="58"/>
      <c r="B688" s="59"/>
      <c r="E688" s="60"/>
    </row>
    <row r="689" spans="1:5" x14ac:dyDescent="0.35">
      <c r="A689" s="58"/>
      <c r="B689" s="59"/>
      <c r="E689" s="60"/>
    </row>
    <row r="690" spans="1:5" x14ac:dyDescent="0.35">
      <c r="A690" s="58"/>
      <c r="B690" s="59"/>
      <c r="E690" s="60"/>
    </row>
    <row r="691" spans="1:5" x14ac:dyDescent="0.35">
      <c r="A691" s="58"/>
      <c r="B691" s="59"/>
      <c r="E691" s="60"/>
    </row>
    <row r="692" spans="1:5" x14ac:dyDescent="0.35">
      <c r="A692" s="58"/>
      <c r="B692" s="59"/>
      <c r="E692" s="60"/>
    </row>
    <row r="693" spans="1:5" x14ac:dyDescent="0.35">
      <c r="A693" s="58"/>
      <c r="B693" s="59"/>
      <c r="E693" s="60"/>
    </row>
    <row r="694" spans="1:5" x14ac:dyDescent="0.35">
      <c r="A694" s="58"/>
      <c r="B694" s="59"/>
      <c r="E694" s="60"/>
    </row>
    <row r="695" spans="1:5" x14ac:dyDescent="0.35">
      <c r="A695" s="58"/>
      <c r="B695" s="59"/>
      <c r="E695" s="60"/>
    </row>
    <row r="696" spans="1:5" x14ac:dyDescent="0.35">
      <c r="A696" s="58"/>
      <c r="B696" s="59"/>
      <c r="E696" s="60"/>
    </row>
    <row r="697" spans="1:5" x14ac:dyDescent="0.35">
      <c r="A697" s="58"/>
      <c r="B697" s="59"/>
      <c r="E697" s="60"/>
    </row>
    <row r="698" spans="1:5" x14ac:dyDescent="0.35">
      <c r="A698" s="58"/>
      <c r="B698" s="59"/>
      <c r="E698" s="60"/>
    </row>
    <row r="699" spans="1:5" x14ac:dyDescent="0.35">
      <c r="A699" s="58"/>
      <c r="B699" s="59"/>
      <c r="E699" s="60"/>
    </row>
    <row r="700" spans="1:5" x14ac:dyDescent="0.35">
      <c r="A700" s="58"/>
      <c r="B700" s="59"/>
      <c r="E700" s="60"/>
    </row>
    <row r="701" spans="1:5" x14ac:dyDescent="0.35">
      <c r="A701" s="58"/>
      <c r="B701" s="59"/>
      <c r="E701" s="60"/>
    </row>
    <row r="702" spans="1:5" x14ac:dyDescent="0.35">
      <c r="A702" s="58"/>
      <c r="B702" s="59"/>
      <c r="E702" s="60"/>
    </row>
    <row r="703" spans="1:5" x14ac:dyDescent="0.35">
      <c r="A703" s="58"/>
      <c r="B703" s="59"/>
      <c r="E703" s="60"/>
    </row>
    <row r="704" spans="1:5" x14ac:dyDescent="0.35">
      <c r="A704" s="58"/>
      <c r="B704" s="59"/>
      <c r="E704" s="60"/>
    </row>
    <row r="705" spans="1:5" x14ac:dyDescent="0.35">
      <c r="A705" s="58"/>
      <c r="B705" s="59"/>
      <c r="E705" s="60"/>
    </row>
    <row r="706" spans="1:5" x14ac:dyDescent="0.35">
      <c r="A706" s="58"/>
      <c r="B706" s="59"/>
      <c r="E706" s="60"/>
    </row>
    <row r="707" spans="1:5" x14ac:dyDescent="0.35">
      <c r="A707" s="58"/>
      <c r="B707" s="59"/>
      <c r="E707" s="60"/>
    </row>
    <row r="708" spans="1:5" x14ac:dyDescent="0.35">
      <c r="A708" s="58"/>
      <c r="B708" s="59"/>
      <c r="E708" s="60"/>
    </row>
    <row r="709" spans="1:5" x14ac:dyDescent="0.35">
      <c r="A709" s="58"/>
      <c r="B709" s="59"/>
      <c r="E709" s="60"/>
    </row>
    <row r="710" spans="1:5" x14ac:dyDescent="0.35">
      <c r="A710" s="58"/>
      <c r="B710" s="59"/>
      <c r="E710" s="60"/>
    </row>
    <row r="711" spans="1:5" x14ac:dyDescent="0.35">
      <c r="A711" s="58"/>
      <c r="B711" s="59"/>
      <c r="E711" s="60"/>
    </row>
    <row r="712" spans="1:5" x14ac:dyDescent="0.35">
      <c r="A712" s="58"/>
      <c r="B712" s="59"/>
      <c r="E712" s="60"/>
    </row>
    <row r="713" spans="1:5" x14ac:dyDescent="0.35">
      <c r="A713" s="58"/>
      <c r="B713" s="59"/>
      <c r="E713" s="60"/>
    </row>
    <row r="714" spans="1:5" x14ac:dyDescent="0.35">
      <c r="A714" s="58"/>
      <c r="B714" s="59"/>
      <c r="E714" s="60"/>
    </row>
    <row r="715" spans="1:5" x14ac:dyDescent="0.35">
      <c r="A715" s="58"/>
      <c r="B715" s="59"/>
      <c r="E715" s="60"/>
    </row>
    <row r="716" spans="1:5" x14ac:dyDescent="0.35">
      <c r="A716" s="58"/>
      <c r="B716" s="59"/>
      <c r="E716" s="60"/>
    </row>
    <row r="717" spans="1:5" x14ac:dyDescent="0.35">
      <c r="A717" s="58"/>
      <c r="B717" s="59"/>
      <c r="E717" s="60"/>
    </row>
    <row r="718" spans="1:5" x14ac:dyDescent="0.35">
      <c r="A718" s="58"/>
      <c r="B718" s="59"/>
      <c r="E718" s="60"/>
    </row>
    <row r="719" spans="1:5" x14ac:dyDescent="0.35">
      <c r="A719" s="58"/>
      <c r="B719" s="59"/>
      <c r="E719" s="60"/>
    </row>
    <row r="720" spans="1:5" x14ac:dyDescent="0.35">
      <c r="A720" s="58"/>
      <c r="B720" s="59"/>
      <c r="E720" s="60"/>
    </row>
    <row r="721" spans="1:5" x14ac:dyDescent="0.35">
      <c r="A721" s="58"/>
      <c r="B721" s="59"/>
      <c r="E721" s="60"/>
    </row>
    <row r="722" spans="1:5" x14ac:dyDescent="0.35">
      <c r="A722" s="58"/>
      <c r="B722" s="59"/>
      <c r="E722" s="60"/>
    </row>
    <row r="723" spans="1:5" x14ac:dyDescent="0.35">
      <c r="A723" s="58"/>
      <c r="B723" s="59"/>
      <c r="E723" s="60"/>
    </row>
    <row r="724" spans="1:5" x14ac:dyDescent="0.35">
      <c r="A724" s="58"/>
      <c r="B724" s="59"/>
      <c r="E724" s="60"/>
    </row>
    <row r="725" spans="1:5" x14ac:dyDescent="0.35">
      <c r="A725" s="58"/>
      <c r="B725" s="59"/>
      <c r="E725" s="60"/>
    </row>
    <row r="726" spans="1:5" x14ac:dyDescent="0.35">
      <c r="A726" s="58"/>
      <c r="B726" s="59"/>
      <c r="E726" s="60"/>
    </row>
    <row r="727" spans="1:5" x14ac:dyDescent="0.35">
      <c r="A727" s="58"/>
      <c r="B727" s="59"/>
      <c r="E727" s="60"/>
    </row>
    <row r="728" spans="1:5" x14ac:dyDescent="0.35">
      <c r="A728" s="58"/>
      <c r="B728" s="59"/>
      <c r="E728" s="60"/>
    </row>
    <row r="729" spans="1:5" x14ac:dyDescent="0.35">
      <c r="A729" s="58"/>
      <c r="B729" s="59"/>
      <c r="E729" s="60"/>
    </row>
    <row r="730" spans="1:5" x14ac:dyDescent="0.35">
      <c r="A730" s="58"/>
      <c r="B730" s="59"/>
      <c r="E730" s="60"/>
    </row>
    <row r="731" spans="1:5" x14ac:dyDescent="0.35">
      <c r="A731" s="58"/>
      <c r="B731" s="59"/>
      <c r="E731" s="60"/>
    </row>
    <row r="732" spans="1:5" x14ac:dyDescent="0.35">
      <c r="A732" s="58"/>
      <c r="B732" s="59"/>
      <c r="E732" s="60"/>
    </row>
    <row r="733" spans="1:5" x14ac:dyDescent="0.35">
      <c r="A733" s="58"/>
      <c r="B733" s="59"/>
      <c r="E733" s="60"/>
    </row>
    <row r="734" spans="1:5" x14ac:dyDescent="0.35">
      <c r="A734" s="58"/>
      <c r="B734" s="59"/>
      <c r="E734" s="60"/>
    </row>
    <row r="735" spans="1:5" x14ac:dyDescent="0.35">
      <c r="A735" s="58"/>
      <c r="B735" s="59"/>
      <c r="E735" s="60"/>
    </row>
    <row r="736" spans="1:5" x14ac:dyDescent="0.35">
      <c r="A736" s="58"/>
      <c r="B736" s="59"/>
      <c r="E736" s="60"/>
    </row>
    <row r="737" spans="1:5" x14ac:dyDescent="0.35">
      <c r="A737" s="58"/>
      <c r="B737" s="59"/>
      <c r="E737" s="60"/>
    </row>
    <row r="738" spans="1:5" x14ac:dyDescent="0.35">
      <c r="A738" s="58"/>
      <c r="B738" s="59"/>
      <c r="E738" s="60"/>
    </row>
    <row r="739" spans="1:5" x14ac:dyDescent="0.35">
      <c r="A739" s="58"/>
      <c r="B739" s="59"/>
      <c r="E739" s="60"/>
    </row>
    <row r="740" spans="1:5" x14ac:dyDescent="0.35">
      <c r="A740" s="58"/>
      <c r="B740" s="59"/>
      <c r="E740" s="60"/>
    </row>
    <row r="741" spans="1:5" x14ac:dyDescent="0.35">
      <c r="A741" s="58"/>
      <c r="B741" s="59"/>
      <c r="E741" s="60"/>
    </row>
    <row r="742" spans="1:5" x14ac:dyDescent="0.35">
      <c r="A742" s="58"/>
      <c r="B742" s="59"/>
      <c r="E742" s="60"/>
    </row>
    <row r="743" spans="1:5" x14ac:dyDescent="0.35">
      <c r="A743" s="58"/>
      <c r="B743" s="59"/>
      <c r="E743" s="60"/>
    </row>
    <row r="744" spans="1:5" x14ac:dyDescent="0.35">
      <c r="A744" s="58"/>
      <c r="B744" s="59"/>
      <c r="E744" s="60"/>
    </row>
    <row r="745" spans="1:5" x14ac:dyDescent="0.35">
      <c r="A745" s="58"/>
      <c r="B745" s="59"/>
      <c r="E745" s="60"/>
    </row>
    <row r="746" spans="1:5" x14ac:dyDescent="0.35">
      <c r="A746" s="58"/>
      <c r="B746" s="59"/>
      <c r="E746" s="60"/>
    </row>
    <row r="747" spans="1:5" x14ac:dyDescent="0.35">
      <c r="A747" s="58"/>
      <c r="B747" s="59"/>
      <c r="E747" s="60"/>
    </row>
    <row r="748" spans="1:5" x14ac:dyDescent="0.35">
      <c r="A748" s="58"/>
      <c r="B748" s="59"/>
      <c r="E748" s="60"/>
    </row>
    <row r="749" spans="1:5" x14ac:dyDescent="0.35">
      <c r="A749" s="58"/>
      <c r="B749" s="59"/>
      <c r="E749" s="60"/>
    </row>
    <row r="750" spans="1:5" x14ac:dyDescent="0.35">
      <c r="A750" s="58"/>
      <c r="B750" s="59"/>
      <c r="E750" s="60"/>
    </row>
    <row r="751" spans="1:5" x14ac:dyDescent="0.35">
      <c r="A751" s="58"/>
      <c r="B751" s="59"/>
      <c r="E751" s="60"/>
    </row>
    <row r="752" spans="1:5" x14ac:dyDescent="0.35">
      <c r="A752" s="58"/>
      <c r="B752" s="59"/>
      <c r="E752" s="60"/>
    </row>
    <row r="753" spans="1:5" x14ac:dyDescent="0.35">
      <c r="A753" s="58"/>
      <c r="B753" s="59"/>
      <c r="E753" s="60"/>
    </row>
    <row r="754" spans="1:5" x14ac:dyDescent="0.35">
      <c r="A754" s="58"/>
      <c r="B754" s="59"/>
      <c r="E754" s="60"/>
    </row>
    <row r="755" spans="1:5" x14ac:dyDescent="0.35">
      <c r="A755" s="58"/>
      <c r="B755" s="59"/>
      <c r="E755" s="60"/>
    </row>
    <row r="756" spans="1:5" x14ac:dyDescent="0.35">
      <c r="A756" s="58"/>
      <c r="B756" s="59"/>
      <c r="E756" s="60"/>
    </row>
    <row r="757" spans="1:5" x14ac:dyDescent="0.35">
      <c r="A757" s="58"/>
      <c r="B757" s="59"/>
      <c r="E757" s="60"/>
    </row>
    <row r="758" spans="1:5" x14ac:dyDescent="0.35">
      <c r="A758" s="58"/>
      <c r="B758" s="59"/>
      <c r="E758" s="60"/>
    </row>
    <row r="759" spans="1:5" x14ac:dyDescent="0.35">
      <c r="A759" s="58"/>
      <c r="B759" s="59"/>
      <c r="E759" s="60"/>
    </row>
    <row r="760" spans="1:5" x14ac:dyDescent="0.35">
      <c r="A760" s="58"/>
      <c r="B760" s="59"/>
      <c r="E760" s="60"/>
    </row>
    <row r="761" spans="1:5" x14ac:dyDescent="0.35">
      <c r="A761" s="58"/>
      <c r="B761" s="59"/>
      <c r="E761" s="60"/>
    </row>
    <row r="762" spans="1:5" x14ac:dyDescent="0.35">
      <c r="A762" s="58"/>
      <c r="B762" s="59"/>
      <c r="E762" s="60"/>
    </row>
    <row r="763" spans="1:5" x14ac:dyDescent="0.35">
      <c r="A763" s="58"/>
      <c r="B763" s="59"/>
      <c r="E763" s="60"/>
    </row>
    <row r="764" spans="1:5" x14ac:dyDescent="0.35">
      <c r="A764" s="58"/>
      <c r="B764" s="59"/>
      <c r="E764" s="60"/>
    </row>
    <row r="765" spans="1:5" x14ac:dyDescent="0.35">
      <c r="A765" s="58"/>
      <c r="B765" s="59"/>
      <c r="E765" s="60"/>
    </row>
    <row r="766" spans="1:5" x14ac:dyDescent="0.35">
      <c r="A766" s="58"/>
      <c r="B766" s="59"/>
      <c r="E766" s="60"/>
    </row>
    <row r="767" spans="1:5" x14ac:dyDescent="0.35">
      <c r="A767" s="58"/>
      <c r="B767" s="59"/>
      <c r="E767" s="60"/>
    </row>
    <row r="768" spans="1:5" x14ac:dyDescent="0.35">
      <c r="A768" s="58"/>
      <c r="B768" s="59"/>
      <c r="E768" s="60"/>
    </row>
    <row r="769" spans="1:5" x14ac:dyDescent="0.35">
      <c r="A769" s="58"/>
      <c r="B769" s="59"/>
      <c r="E769" s="60"/>
    </row>
    <row r="770" spans="1:5" x14ac:dyDescent="0.35">
      <c r="A770" s="58"/>
      <c r="B770" s="59"/>
      <c r="E770" s="60"/>
    </row>
    <row r="771" spans="1:5" x14ac:dyDescent="0.35">
      <c r="A771" s="58"/>
      <c r="B771" s="59"/>
      <c r="E771" s="60"/>
    </row>
    <row r="772" spans="1:5" x14ac:dyDescent="0.35">
      <c r="A772" s="58"/>
      <c r="B772" s="59"/>
      <c r="E772" s="60"/>
    </row>
    <row r="773" spans="1:5" x14ac:dyDescent="0.35">
      <c r="A773" s="58"/>
      <c r="B773" s="59"/>
      <c r="E773" s="60"/>
    </row>
    <row r="774" spans="1:5" x14ac:dyDescent="0.35">
      <c r="A774" s="58"/>
      <c r="B774" s="59"/>
      <c r="E774" s="60"/>
    </row>
    <row r="775" spans="1:5" x14ac:dyDescent="0.35">
      <c r="A775" s="58"/>
      <c r="B775" s="59"/>
      <c r="E775" s="60"/>
    </row>
    <row r="776" spans="1:5" x14ac:dyDescent="0.35">
      <c r="A776" s="58"/>
      <c r="B776" s="59"/>
      <c r="E776" s="60"/>
    </row>
    <row r="777" spans="1:5" x14ac:dyDescent="0.35">
      <c r="A777" s="58"/>
      <c r="B777" s="59"/>
      <c r="E777" s="60"/>
    </row>
    <row r="778" spans="1:5" x14ac:dyDescent="0.35">
      <c r="A778" s="58"/>
      <c r="B778" s="59"/>
      <c r="E778" s="60"/>
    </row>
    <row r="779" spans="1:5" x14ac:dyDescent="0.35">
      <c r="A779" s="58"/>
      <c r="B779" s="59"/>
      <c r="E779" s="60"/>
    </row>
    <row r="780" spans="1:5" x14ac:dyDescent="0.35">
      <c r="A780" s="58"/>
      <c r="B780" s="59"/>
      <c r="E780" s="60"/>
    </row>
    <row r="781" spans="1:5" x14ac:dyDescent="0.35">
      <c r="A781" s="58"/>
      <c r="B781" s="59"/>
      <c r="E781" s="60"/>
    </row>
    <row r="782" spans="1:5" x14ac:dyDescent="0.35">
      <c r="A782" s="58"/>
      <c r="B782" s="59"/>
      <c r="E782" s="60"/>
    </row>
    <row r="783" spans="1:5" x14ac:dyDescent="0.35">
      <c r="A783" s="58"/>
      <c r="B783" s="59"/>
      <c r="E783" s="60"/>
    </row>
    <row r="784" spans="1:5" x14ac:dyDescent="0.35">
      <c r="A784" s="58"/>
      <c r="B784" s="59"/>
      <c r="E784" s="60"/>
    </row>
    <row r="785" spans="1:5" x14ac:dyDescent="0.35">
      <c r="A785" s="58"/>
      <c r="B785" s="59"/>
      <c r="E785" s="60"/>
    </row>
    <row r="786" spans="1:5" x14ac:dyDescent="0.35">
      <c r="A786" s="58"/>
      <c r="B786" s="59"/>
      <c r="E786" s="60"/>
    </row>
    <row r="787" spans="1:5" x14ac:dyDescent="0.35">
      <c r="A787" s="58"/>
      <c r="B787" s="59"/>
      <c r="E787" s="60"/>
    </row>
    <row r="788" spans="1:5" x14ac:dyDescent="0.35">
      <c r="A788" s="58"/>
      <c r="B788" s="59"/>
      <c r="E788" s="60"/>
    </row>
    <row r="789" spans="1:5" x14ac:dyDescent="0.35">
      <c r="A789" s="58"/>
      <c r="B789" s="59"/>
      <c r="E789" s="60"/>
    </row>
    <row r="790" spans="1:5" x14ac:dyDescent="0.35">
      <c r="A790" s="58"/>
      <c r="B790" s="59"/>
      <c r="E790" s="60"/>
    </row>
    <row r="791" spans="1:5" x14ac:dyDescent="0.35">
      <c r="A791" s="58"/>
      <c r="B791" s="59"/>
      <c r="E791" s="60"/>
    </row>
    <row r="792" spans="1:5" x14ac:dyDescent="0.35">
      <c r="A792" s="58"/>
      <c r="B792" s="59"/>
      <c r="E792" s="60"/>
    </row>
    <row r="793" spans="1:5" x14ac:dyDescent="0.35">
      <c r="A793" s="58"/>
      <c r="B793" s="59"/>
      <c r="E793" s="60"/>
    </row>
    <row r="794" spans="1:5" x14ac:dyDescent="0.35">
      <c r="A794" s="58"/>
      <c r="B794" s="59"/>
      <c r="E794" s="60"/>
    </row>
    <row r="795" spans="1:5" x14ac:dyDescent="0.35">
      <c r="A795" s="58"/>
      <c r="B795" s="59"/>
      <c r="E795" s="60"/>
    </row>
    <row r="796" spans="1:5" x14ac:dyDescent="0.35">
      <c r="A796" s="58"/>
      <c r="B796" s="59"/>
      <c r="E796" s="60"/>
    </row>
    <row r="797" spans="1:5" x14ac:dyDescent="0.35">
      <c r="A797" s="58"/>
      <c r="B797" s="59"/>
      <c r="E797" s="60"/>
    </row>
    <row r="798" spans="1:5" x14ac:dyDescent="0.35">
      <c r="A798" s="58"/>
      <c r="B798" s="59"/>
      <c r="E798" s="60"/>
    </row>
    <row r="799" spans="1:5" x14ac:dyDescent="0.35">
      <c r="A799" s="58"/>
      <c r="B799" s="59"/>
      <c r="E799" s="60"/>
    </row>
    <row r="800" spans="1:5" x14ac:dyDescent="0.35">
      <c r="A800" s="58"/>
      <c r="B800" s="59"/>
      <c r="E800" s="60"/>
    </row>
    <row r="801" spans="1:5" x14ac:dyDescent="0.35">
      <c r="A801" s="58"/>
      <c r="B801" s="59"/>
      <c r="E801" s="60"/>
    </row>
    <row r="802" spans="1:5" x14ac:dyDescent="0.35">
      <c r="A802" s="58"/>
      <c r="B802" s="59"/>
      <c r="E802" s="60"/>
    </row>
    <row r="803" spans="1:5" x14ac:dyDescent="0.35">
      <c r="A803" s="58"/>
      <c r="B803" s="59"/>
      <c r="E803" s="60"/>
    </row>
    <row r="804" spans="1:5" x14ac:dyDescent="0.35">
      <c r="A804" s="58"/>
      <c r="B804" s="59"/>
      <c r="E804" s="60"/>
    </row>
    <row r="805" spans="1:5" x14ac:dyDescent="0.35">
      <c r="A805" s="58"/>
      <c r="B805" s="59"/>
      <c r="E805" s="60"/>
    </row>
    <row r="806" spans="1:5" x14ac:dyDescent="0.35">
      <c r="A806" s="58"/>
      <c r="B806" s="59"/>
      <c r="E806" s="60"/>
    </row>
    <row r="807" spans="1:5" x14ac:dyDescent="0.35">
      <c r="A807" s="58"/>
      <c r="B807" s="59"/>
      <c r="E807" s="60"/>
    </row>
    <row r="808" spans="1:5" x14ac:dyDescent="0.35">
      <c r="A808" s="58"/>
      <c r="B808" s="59"/>
      <c r="E808" s="60"/>
    </row>
    <row r="809" spans="1:5" x14ac:dyDescent="0.35">
      <c r="A809" s="58"/>
      <c r="B809" s="59"/>
      <c r="E809" s="60"/>
    </row>
    <row r="810" spans="1:5" x14ac:dyDescent="0.35">
      <c r="A810" s="58"/>
      <c r="B810" s="59"/>
      <c r="E810" s="60"/>
    </row>
    <row r="811" spans="1:5" x14ac:dyDescent="0.35">
      <c r="A811" s="58"/>
      <c r="B811" s="59"/>
      <c r="E811" s="60"/>
    </row>
    <row r="812" spans="1:5" x14ac:dyDescent="0.35">
      <c r="A812" s="58"/>
      <c r="B812" s="59"/>
      <c r="E812" s="60"/>
    </row>
    <row r="813" spans="1:5" x14ac:dyDescent="0.35">
      <c r="A813" s="58"/>
      <c r="B813" s="59"/>
      <c r="E813" s="60"/>
    </row>
    <row r="814" spans="1:5" x14ac:dyDescent="0.35">
      <c r="A814" s="58"/>
      <c r="B814" s="59"/>
      <c r="E814" s="60"/>
    </row>
    <row r="815" spans="1:5" x14ac:dyDescent="0.35">
      <c r="A815" s="58"/>
      <c r="B815" s="59"/>
      <c r="E815" s="60"/>
    </row>
    <row r="816" spans="1:5" x14ac:dyDescent="0.35">
      <c r="A816" s="58"/>
      <c r="B816" s="59"/>
      <c r="E816" s="60"/>
    </row>
    <row r="817" spans="1:5" x14ac:dyDescent="0.35">
      <c r="A817" s="58"/>
      <c r="B817" s="59"/>
      <c r="E817" s="60"/>
    </row>
    <row r="818" spans="1:5" x14ac:dyDescent="0.35">
      <c r="A818" s="58"/>
      <c r="B818" s="59"/>
      <c r="E818" s="60"/>
    </row>
    <row r="819" spans="1:5" x14ac:dyDescent="0.35">
      <c r="A819" s="58"/>
      <c r="B819" s="59"/>
      <c r="E819" s="60"/>
    </row>
    <row r="820" spans="1:5" x14ac:dyDescent="0.35">
      <c r="A820" s="58"/>
      <c r="B820" s="59"/>
      <c r="E820" s="60"/>
    </row>
    <row r="821" spans="1:5" x14ac:dyDescent="0.35">
      <c r="A821" s="58"/>
      <c r="B821" s="59"/>
      <c r="E821" s="60"/>
    </row>
    <row r="822" spans="1:5" x14ac:dyDescent="0.35">
      <c r="A822" s="58"/>
      <c r="B822" s="59"/>
      <c r="E822" s="60"/>
    </row>
    <row r="823" spans="1:5" x14ac:dyDescent="0.35">
      <c r="A823" s="58"/>
      <c r="B823" s="59"/>
      <c r="E823" s="60"/>
    </row>
    <row r="824" spans="1:5" x14ac:dyDescent="0.35">
      <c r="A824" s="58"/>
      <c r="B824" s="59"/>
      <c r="E824" s="60"/>
    </row>
    <row r="825" spans="1:5" x14ac:dyDescent="0.35">
      <c r="A825" s="58"/>
      <c r="B825" s="59"/>
      <c r="E825" s="60"/>
    </row>
    <row r="826" spans="1:5" x14ac:dyDescent="0.35">
      <c r="A826" s="58"/>
      <c r="B826" s="59"/>
      <c r="E826" s="60"/>
    </row>
    <row r="827" spans="1:5" x14ac:dyDescent="0.35">
      <c r="A827" s="58"/>
      <c r="B827" s="59"/>
      <c r="E827" s="60"/>
    </row>
    <row r="828" spans="1:5" x14ac:dyDescent="0.35">
      <c r="A828" s="58"/>
      <c r="B828" s="59"/>
      <c r="E828" s="60"/>
    </row>
    <row r="829" spans="1:5" x14ac:dyDescent="0.35">
      <c r="A829" s="58"/>
      <c r="B829" s="59"/>
      <c r="E829" s="60"/>
    </row>
    <row r="830" spans="1:5" x14ac:dyDescent="0.35">
      <c r="A830" s="58"/>
      <c r="B830" s="59"/>
      <c r="E830" s="60"/>
    </row>
    <row r="831" spans="1:5" x14ac:dyDescent="0.35">
      <c r="A831" s="58"/>
      <c r="B831" s="59"/>
      <c r="E831" s="60"/>
    </row>
    <row r="832" spans="1:5" x14ac:dyDescent="0.35">
      <c r="A832" s="58"/>
      <c r="B832" s="59"/>
      <c r="E832" s="60"/>
    </row>
    <row r="833" spans="1:5" x14ac:dyDescent="0.35">
      <c r="A833" s="58"/>
      <c r="B833" s="59"/>
      <c r="E833" s="60"/>
    </row>
    <row r="834" spans="1:5" x14ac:dyDescent="0.35">
      <c r="A834" s="58"/>
      <c r="B834" s="59"/>
      <c r="E834" s="60"/>
    </row>
    <row r="835" spans="1:5" x14ac:dyDescent="0.35">
      <c r="A835" s="58"/>
      <c r="B835" s="59"/>
      <c r="E835" s="60"/>
    </row>
    <row r="836" spans="1:5" x14ac:dyDescent="0.35">
      <c r="A836" s="58"/>
      <c r="B836" s="59"/>
      <c r="E836" s="60"/>
    </row>
    <row r="837" spans="1:5" x14ac:dyDescent="0.35">
      <c r="A837" s="58"/>
      <c r="B837" s="59"/>
      <c r="E837" s="60"/>
    </row>
    <row r="838" spans="1:5" x14ac:dyDescent="0.35">
      <c r="A838" s="58"/>
      <c r="B838" s="59"/>
      <c r="E838" s="60"/>
    </row>
    <row r="839" spans="1:5" x14ac:dyDescent="0.35">
      <c r="A839" s="58"/>
      <c r="B839" s="59"/>
      <c r="E839" s="60"/>
    </row>
    <row r="840" spans="1:5" x14ac:dyDescent="0.35">
      <c r="A840" s="58"/>
      <c r="B840" s="59"/>
      <c r="E840" s="60"/>
    </row>
    <row r="841" spans="1:5" x14ac:dyDescent="0.35">
      <c r="A841" s="58"/>
      <c r="B841" s="59"/>
      <c r="E841" s="60"/>
    </row>
    <row r="842" spans="1:5" x14ac:dyDescent="0.35">
      <c r="A842" s="58"/>
      <c r="B842" s="59"/>
      <c r="E842" s="60"/>
    </row>
    <row r="843" spans="1:5" x14ac:dyDescent="0.35">
      <c r="A843" s="58"/>
      <c r="B843" s="59"/>
      <c r="E843" s="60"/>
    </row>
    <row r="844" spans="1:5" x14ac:dyDescent="0.35">
      <c r="A844" s="58"/>
      <c r="B844" s="59"/>
      <c r="E844" s="60"/>
    </row>
    <row r="845" spans="1:5" x14ac:dyDescent="0.35">
      <c r="A845" s="58"/>
      <c r="B845" s="59"/>
      <c r="E845" s="60"/>
    </row>
    <row r="846" spans="1:5" x14ac:dyDescent="0.35">
      <c r="A846" s="58"/>
      <c r="B846" s="59"/>
      <c r="E846" s="60"/>
    </row>
    <row r="847" spans="1:5" x14ac:dyDescent="0.35">
      <c r="A847" s="58"/>
      <c r="B847" s="59"/>
      <c r="E847" s="60"/>
    </row>
    <row r="848" spans="1:5" x14ac:dyDescent="0.35">
      <c r="A848" s="58"/>
      <c r="B848" s="59"/>
      <c r="E848" s="60"/>
    </row>
    <row r="849" spans="1:5" x14ac:dyDescent="0.35">
      <c r="A849" s="58"/>
      <c r="B849" s="59"/>
      <c r="E849" s="60"/>
    </row>
    <row r="850" spans="1:5" x14ac:dyDescent="0.35">
      <c r="A850" s="58"/>
      <c r="B850" s="59"/>
      <c r="E850" s="60"/>
    </row>
    <row r="851" spans="1:5" x14ac:dyDescent="0.35">
      <c r="A851" s="58"/>
      <c r="B851" s="59"/>
      <c r="E851" s="60"/>
    </row>
    <row r="852" spans="1:5" x14ac:dyDescent="0.35">
      <c r="A852" s="58"/>
      <c r="B852" s="59"/>
      <c r="E852" s="60"/>
    </row>
    <row r="853" spans="1:5" x14ac:dyDescent="0.35">
      <c r="A853" s="58"/>
      <c r="B853" s="59"/>
      <c r="E853" s="60"/>
    </row>
    <row r="854" spans="1:5" x14ac:dyDescent="0.35">
      <c r="A854" s="58"/>
      <c r="B854" s="59"/>
      <c r="E854" s="60"/>
    </row>
    <row r="855" spans="1:5" x14ac:dyDescent="0.35">
      <c r="A855" s="58"/>
      <c r="B855" s="59"/>
      <c r="E855" s="60"/>
    </row>
    <row r="856" spans="1:5" x14ac:dyDescent="0.35">
      <c r="A856" s="58"/>
      <c r="B856" s="59"/>
      <c r="E856" s="60"/>
    </row>
    <row r="857" spans="1:5" x14ac:dyDescent="0.35">
      <c r="A857" s="58"/>
      <c r="B857" s="59"/>
      <c r="E857" s="60"/>
    </row>
    <row r="858" spans="1:5" x14ac:dyDescent="0.35">
      <c r="A858" s="58"/>
      <c r="B858" s="59"/>
      <c r="E858" s="60"/>
    </row>
    <row r="859" spans="1:5" x14ac:dyDescent="0.35">
      <c r="A859" s="58"/>
      <c r="B859" s="59"/>
      <c r="E859" s="60"/>
    </row>
    <row r="860" spans="1:5" x14ac:dyDescent="0.35">
      <c r="A860" s="58"/>
      <c r="B860" s="59"/>
      <c r="E860" s="60"/>
    </row>
    <row r="861" spans="1:5" x14ac:dyDescent="0.35">
      <c r="A861" s="58"/>
      <c r="B861" s="59"/>
      <c r="E861" s="60"/>
    </row>
    <row r="862" spans="1:5" x14ac:dyDescent="0.35">
      <c r="A862" s="58"/>
      <c r="B862" s="59"/>
      <c r="E862" s="60"/>
    </row>
    <row r="863" spans="1:5" x14ac:dyDescent="0.35">
      <c r="A863" s="58"/>
      <c r="B863" s="59"/>
      <c r="E863" s="60"/>
    </row>
    <row r="864" spans="1:5" x14ac:dyDescent="0.35">
      <c r="A864" s="58"/>
      <c r="B864" s="59"/>
      <c r="E864" s="60"/>
    </row>
    <row r="865" spans="1:5" x14ac:dyDescent="0.35">
      <c r="A865" s="58"/>
      <c r="B865" s="59"/>
      <c r="E865" s="60"/>
    </row>
    <row r="866" spans="1:5" x14ac:dyDescent="0.35">
      <c r="A866" s="58"/>
      <c r="B866" s="59"/>
      <c r="E866" s="60"/>
    </row>
    <row r="867" spans="1:5" x14ac:dyDescent="0.35">
      <c r="A867" s="58"/>
      <c r="B867" s="59"/>
      <c r="E867" s="60"/>
    </row>
    <row r="868" spans="1:5" x14ac:dyDescent="0.35">
      <c r="A868" s="58"/>
      <c r="B868" s="59"/>
      <c r="E868" s="60"/>
    </row>
    <row r="869" spans="1:5" x14ac:dyDescent="0.35">
      <c r="A869" s="58"/>
      <c r="B869" s="59"/>
      <c r="E869" s="60"/>
    </row>
    <row r="870" spans="1:5" x14ac:dyDescent="0.35">
      <c r="A870" s="58"/>
      <c r="B870" s="59"/>
      <c r="E870" s="60"/>
    </row>
    <row r="871" spans="1:5" x14ac:dyDescent="0.35">
      <c r="A871" s="58"/>
      <c r="B871" s="59"/>
      <c r="E871" s="60"/>
    </row>
    <row r="872" spans="1:5" x14ac:dyDescent="0.35">
      <c r="A872" s="58"/>
      <c r="B872" s="59"/>
      <c r="E872" s="60"/>
    </row>
    <row r="873" spans="1:5" x14ac:dyDescent="0.35">
      <c r="A873" s="58"/>
      <c r="B873" s="59"/>
      <c r="E873" s="60"/>
    </row>
    <row r="874" spans="1:5" x14ac:dyDescent="0.35">
      <c r="A874" s="58"/>
      <c r="B874" s="59"/>
      <c r="E874" s="60"/>
    </row>
    <row r="875" spans="1:5" x14ac:dyDescent="0.35">
      <c r="A875" s="58"/>
      <c r="B875" s="59"/>
      <c r="E875" s="60"/>
    </row>
    <row r="876" spans="1:5" x14ac:dyDescent="0.35">
      <c r="A876" s="58"/>
      <c r="B876" s="59"/>
      <c r="E876" s="60"/>
    </row>
    <row r="877" spans="1:5" x14ac:dyDescent="0.35">
      <c r="A877" s="58"/>
      <c r="B877" s="59"/>
      <c r="E877" s="60"/>
    </row>
    <row r="878" spans="1:5" x14ac:dyDescent="0.35">
      <c r="A878" s="58"/>
      <c r="B878" s="59"/>
      <c r="E878" s="60"/>
    </row>
    <row r="879" spans="1:5" x14ac:dyDescent="0.35">
      <c r="A879" s="58"/>
      <c r="B879" s="59"/>
      <c r="E879" s="60"/>
    </row>
    <row r="880" spans="1:5" x14ac:dyDescent="0.35">
      <c r="A880" s="58"/>
      <c r="B880" s="59"/>
      <c r="E880" s="60"/>
    </row>
    <row r="881" spans="1:5" x14ac:dyDescent="0.35">
      <c r="A881" s="58"/>
      <c r="B881" s="59"/>
      <c r="E881" s="60"/>
    </row>
    <row r="882" spans="1:5" x14ac:dyDescent="0.35">
      <c r="A882" s="58"/>
      <c r="B882" s="59"/>
      <c r="E882" s="60"/>
    </row>
    <row r="883" spans="1:5" x14ac:dyDescent="0.35">
      <c r="A883" s="58"/>
      <c r="B883" s="59"/>
      <c r="E883" s="60"/>
    </row>
    <row r="884" spans="1:5" x14ac:dyDescent="0.35">
      <c r="A884" s="58"/>
      <c r="B884" s="59"/>
      <c r="E884" s="60"/>
    </row>
    <row r="885" spans="1:5" x14ac:dyDescent="0.35">
      <c r="A885" s="58"/>
      <c r="B885" s="59"/>
      <c r="E885" s="60"/>
    </row>
    <row r="886" spans="1:5" x14ac:dyDescent="0.35">
      <c r="A886" s="58"/>
      <c r="B886" s="59"/>
      <c r="E886" s="60"/>
    </row>
    <row r="887" spans="1:5" x14ac:dyDescent="0.35">
      <c r="A887" s="58"/>
      <c r="B887" s="59"/>
      <c r="E887" s="60"/>
    </row>
    <row r="888" spans="1:5" x14ac:dyDescent="0.35">
      <c r="A888" s="58"/>
      <c r="B888" s="59"/>
      <c r="E888" s="60"/>
    </row>
    <row r="889" spans="1:5" x14ac:dyDescent="0.35">
      <c r="A889" s="58"/>
      <c r="B889" s="59"/>
      <c r="E889" s="60"/>
    </row>
    <row r="890" spans="1:5" x14ac:dyDescent="0.35">
      <c r="A890" s="58"/>
      <c r="B890" s="59"/>
      <c r="E890" s="60"/>
    </row>
    <row r="891" spans="1:5" x14ac:dyDescent="0.35">
      <c r="A891" s="58"/>
      <c r="B891" s="59"/>
      <c r="E891" s="60"/>
    </row>
    <row r="892" spans="1:5" x14ac:dyDescent="0.35">
      <c r="A892" s="58"/>
      <c r="B892" s="59"/>
      <c r="E892" s="60"/>
    </row>
    <row r="893" spans="1:5" x14ac:dyDescent="0.35">
      <c r="A893" s="58"/>
      <c r="B893" s="59"/>
      <c r="E893" s="60"/>
    </row>
    <row r="894" spans="1:5" x14ac:dyDescent="0.35">
      <c r="A894" s="58"/>
      <c r="B894" s="59"/>
      <c r="E894" s="60"/>
    </row>
    <row r="895" spans="1:5" x14ac:dyDescent="0.35">
      <c r="A895" s="58"/>
      <c r="B895" s="59"/>
      <c r="E895" s="60"/>
    </row>
    <row r="896" spans="1:5" x14ac:dyDescent="0.35">
      <c r="A896" s="58"/>
      <c r="B896" s="59"/>
      <c r="E896" s="60"/>
    </row>
    <row r="897" spans="1:5" x14ac:dyDescent="0.35">
      <c r="A897" s="58"/>
      <c r="B897" s="59"/>
      <c r="E897" s="60"/>
    </row>
    <row r="898" spans="1:5" x14ac:dyDescent="0.35">
      <c r="A898" s="58"/>
      <c r="B898" s="59"/>
      <c r="E898" s="60"/>
    </row>
    <row r="899" spans="1:5" x14ac:dyDescent="0.35">
      <c r="A899" s="58"/>
      <c r="B899" s="59"/>
      <c r="E899" s="60"/>
    </row>
    <row r="900" spans="1:5" x14ac:dyDescent="0.35">
      <c r="A900" s="58"/>
      <c r="B900" s="59"/>
      <c r="E900" s="60"/>
    </row>
    <row r="901" spans="1:5" x14ac:dyDescent="0.35">
      <c r="A901" s="58"/>
      <c r="B901" s="59"/>
      <c r="E901" s="60"/>
    </row>
    <row r="902" spans="1:5" x14ac:dyDescent="0.35">
      <c r="A902" s="58"/>
      <c r="B902" s="59"/>
      <c r="E902" s="60"/>
    </row>
    <row r="903" spans="1:5" x14ac:dyDescent="0.35">
      <c r="A903" s="58"/>
      <c r="B903" s="59"/>
      <c r="E903" s="60"/>
    </row>
    <row r="904" spans="1:5" x14ac:dyDescent="0.35">
      <c r="A904" s="58"/>
      <c r="B904" s="59"/>
      <c r="E904" s="60"/>
    </row>
    <row r="905" spans="1:5" x14ac:dyDescent="0.35">
      <c r="A905" s="58"/>
      <c r="B905" s="59"/>
      <c r="E905" s="60"/>
    </row>
    <row r="906" spans="1:5" x14ac:dyDescent="0.35">
      <c r="A906" s="58"/>
      <c r="B906" s="59"/>
      <c r="E906" s="60"/>
    </row>
    <row r="907" spans="1:5" x14ac:dyDescent="0.35">
      <c r="A907" s="58"/>
      <c r="B907" s="59"/>
      <c r="E907" s="60"/>
    </row>
    <row r="908" spans="1:5" x14ac:dyDescent="0.35">
      <c r="A908" s="58"/>
      <c r="B908" s="59"/>
      <c r="E908" s="60"/>
    </row>
    <row r="909" spans="1:5" x14ac:dyDescent="0.35">
      <c r="A909" s="58"/>
      <c r="B909" s="59"/>
      <c r="E909" s="60"/>
    </row>
    <row r="910" spans="1:5" x14ac:dyDescent="0.35">
      <c r="A910" s="58"/>
      <c r="B910" s="59"/>
      <c r="E910" s="60"/>
    </row>
    <row r="911" spans="1:5" x14ac:dyDescent="0.35">
      <c r="A911" s="58"/>
      <c r="B911" s="59"/>
      <c r="E911" s="60"/>
    </row>
    <row r="912" spans="1:5" x14ac:dyDescent="0.35">
      <c r="A912" s="58"/>
      <c r="B912" s="59"/>
      <c r="E912" s="60"/>
    </row>
    <row r="913" spans="1:5" x14ac:dyDescent="0.35">
      <c r="A913" s="58"/>
      <c r="B913" s="59"/>
      <c r="E913" s="60"/>
    </row>
    <row r="914" spans="1:5" x14ac:dyDescent="0.35">
      <c r="A914" s="58"/>
      <c r="B914" s="59"/>
      <c r="E914" s="60"/>
    </row>
    <row r="915" spans="1:5" x14ac:dyDescent="0.35">
      <c r="A915" s="58"/>
      <c r="B915" s="59"/>
      <c r="E915" s="60"/>
    </row>
    <row r="916" spans="1:5" x14ac:dyDescent="0.35">
      <c r="A916" s="58"/>
      <c r="B916" s="59"/>
      <c r="E916" s="60"/>
    </row>
    <row r="917" spans="1:5" x14ac:dyDescent="0.35">
      <c r="A917" s="58"/>
      <c r="B917" s="59"/>
      <c r="E917" s="60"/>
    </row>
    <row r="918" spans="1:5" x14ac:dyDescent="0.35">
      <c r="A918" s="58"/>
      <c r="B918" s="59"/>
      <c r="E918" s="60"/>
    </row>
    <row r="919" spans="1:5" x14ac:dyDescent="0.35">
      <c r="A919" s="58"/>
      <c r="B919" s="59"/>
      <c r="E919" s="60"/>
    </row>
    <row r="920" spans="1:5" x14ac:dyDescent="0.35">
      <c r="A920" s="58"/>
      <c r="B920" s="59"/>
      <c r="E920" s="60"/>
    </row>
    <row r="921" spans="1:5" x14ac:dyDescent="0.35">
      <c r="A921" s="58"/>
      <c r="B921" s="59"/>
      <c r="E921" s="60"/>
    </row>
    <row r="922" spans="1:5" x14ac:dyDescent="0.35">
      <c r="A922" s="58"/>
      <c r="B922" s="59"/>
      <c r="E922" s="60"/>
    </row>
    <row r="923" spans="1:5" x14ac:dyDescent="0.35">
      <c r="A923" s="58"/>
      <c r="B923" s="59"/>
      <c r="E923" s="60"/>
    </row>
    <row r="924" spans="1:5" x14ac:dyDescent="0.35">
      <c r="A924" s="58"/>
      <c r="B924" s="59"/>
      <c r="E924" s="60"/>
    </row>
    <row r="925" spans="1:5" x14ac:dyDescent="0.35">
      <c r="A925" s="58"/>
      <c r="B925" s="59"/>
      <c r="E925" s="60"/>
    </row>
    <row r="926" spans="1:5" x14ac:dyDescent="0.35">
      <c r="A926" s="58"/>
      <c r="B926" s="59"/>
      <c r="E926" s="60"/>
    </row>
    <row r="927" spans="1:5" x14ac:dyDescent="0.35">
      <c r="A927" s="58"/>
      <c r="B927" s="59"/>
      <c r="E927" s="60"/>
    </row>
    <row r="928" spans="1:5" x14ac:dyDescent="0.35">
      <c r="A928" s="58"/>
      <c r="B928" s="59"/>
      <c r="E928" s="60"/>
    </row>
    <row r="929" spans="1:5" x14ac:dyDescent="0.35">
      <c r="A929" s="58"/>
      <c r="B929" s="59"/>
      <c r="E929" s="60"/>
    </row>
    <row r="930" spans="1:5" x14ac:dyDescent="0.35">
      <c r="A930" s="58"/>
      <c r="B930" s="59"/>
      <c r="E930" s="60"/>
    </row>
    <row r="931" spans="1:5" x14ac:dyDescent="0.35">
      <c r="A931" s="58"/>
      <c r="B931" s="59"/>
      <c r="E931" s="60"/>
    </row>
    <row r="932" spans="1:5" x14ac:dyDescent="0.35">
      <c r="A932" s="58"/>
      <c r="B932" s="59"/>
      <c r="E932" s="60"/>
    </row>
    <row r="933" spans="1:5" x14ac:dyDescent="0.35">
      <c r="A933" s="58"/>
      <c r="B933" s="59"/>
      <c r="E933" s="60"/>
    </row>
    <row r="934" spans="1:5" x14ac:dyDescent="0.35">
      <c r="A934" s="58"/>
      <c r="B934" s="59"/>
      <c r="E934" s="60"/>
    </row>
    <row r="935" spans="1:5" x14ac:dyDescent="0.35">
      <c r="A935" s="58"/>
      <c r="B935" s="59"/>
      <c r="E935" s="60"/>
    </row>
    <row r="936" spans="1:5" x14ac:dyDescent="0.35">
      <c r="A936" s="58"/>
      <c r="B936" s="59"/>
      <c r="E936" s="60"/>
    </row>
    <row r="937" spans="1:5" x14ac:dyDescent="0.35">
      <c r="A937" s="58"/>
      <c r="B937" s="59"/>
      <c r="E937" s="60"/>
    </row>
    <row r="938" spans="1:5" x14ac:dyDescent="0.35">
      <c r="A938" s="58"/>
      <c r="B938" s="59"/>
      <c r="E938" s="60"/>
    </row>
    <row r="939" spans="1:5" x14ac:dyDescent="0.35">
      <c r="A939" s="58"/>
      <c r="B939" s="59"/>
      <c r="E939" s="60"/>
    </row>
    <row r="940" spans="1:5" x14ac:dyDescent="0.35">
      <c r="A940" s="58"/>
      <c r="B940" s="59"/>
      <c r="E940" s="60"/>
    </row>
    <row r="941" spans="1:5" x14ac:dyDescent="0.35">
      <c r="A941" s="58"/>
      <c r="B941" s="59"/>
      <c r="E941" s="60"/>
    </row>
    <row r="942" spans="1:5" x14ac:dyDescent="0.35">
      <c r="A942" s="58"/>
      <c r="B942" s="59"/>
      <c r="E942" s="60"/>
    </row>
    <row r="943" spans="1:5" x14ac:dyDescent="0.35">
      <c r="A943" s="58"/>
      <c r="B943" s="59"/>
      <c r="E943" s="60"/>
    </row>
    <row r="944" spans="1:5" x14ac:dyDescent="0.35">
      <c r="A944" s="58"/>
      <c r="B944" s="59"/>
      <c r="E944" s="60"/>
    </row>
    <row r="945" spans="1:5" x14ac:dyDescent="0.35">
      <c r="A945" s="58"/>
      <c r="B945" s="59"/>
      <c r="E945" s="60"/>
    </row>
    <row r="946" spans="1:5" x14ac:dyDescent="0.35">
      <c r="A946" s="58"/>
      <c r="B946" s="59"/>
      <c r="E946" s="60"/>
    </row>
    <row r="947" spans="1:5" x14ac:dyDescent="0.35">
      <c r="A947" s="58"/>
      <c r="B947" s="59"/>
      <c r="E947" s="60"/>
    </row>
    <row r="948" spans="1:5" x14ac:dyDescent="0.35">
      <c r="A948" s="58"/>
      <c r="B948" s="59"/>
      <c r="E948" s="60"/>
    </row>
    <row r="949" spans="1:5" x14ac:dyDescent="0.35">
      <c r="A949" s="58"/>
      <c r="B949" s="59"/>
      <c r="E949" s="60"/>
    </row>
    <row r="950" spans="1:5" x14ac:dyDescent="0.35">
      <c r="A950" s="58"/>
      <c r="B950" s="59"/>
      <c r="E950" s="60"/>
    </row>
    <row r="951" spans="1:5" x14ac:dyDescent="0.35">
      <c r="A951" s="58"/>
      <c r="B951" s="59"/>
      <c r="E951" s="60"/>
    </row>
    <row r="952" spans="1:5" x14ac:dyDescent="0.35">
      <c r="A952" s="58"/>
      <c r="B952" s="59"/>
      <c r="E952" s="60"/>
    </row>
    <row r="953" spans="1:5" x14ac:dyDescent="0.35">
      <c r="A953" s="58"/>
      <c r="B953" s="59"/>
      <c r="E953" s="60"/>
    </row>
    <row r="954" spans="1:5" x14ac:dyDescent="0.35">
      <c r="A954" s="58"/>
      <c r="B954" s="59"/>
      <c r="E954" s="60"/>
    </row>
    <row r="955" spans="1:5" x14ac:dyDescent="0.35">
      <c r="A955" s="58"/>
      <c r="B955" s="59"/>
      <c r="E955" s="60"/>
    </row>
    <row r="956" spans="1:5" x14ac:dyDescent="0.35">
      <c r="A956" s="58"/>
      <c r="B956" s="59"/>
      <c r="E956" s="60"/>
    </row>
    <row r="957" spans="1:5" x14ac:dyDescent="0.35">
      <c r="A957" s="58"/>
      <c r="B957" s="59"/>
      <c r="E957" s="60"/>
    </row>
    <row r="958" spans="1:5" x14ac:dyDescent="0.35">
      <c r="A958" s="58"/>
      <c r="B958" s="59"/>
      <c r="E958" s="60"/>
    </row>
    <row r="959" spans="1:5" x14ac:dyDescent="0.35">
      <c r="A959" s="58"/>
      <c r="B959" s="59"/>
      <c r="E959" s="60"/>
    </row>
    <row r="960" spans="1:5" x14ac:dyDescent="0.35">
      <c r="A960" s="58"/>
      <c r="B960" s="59"/>
      <c r="E960" s="60"/>
    </row>
    <row r="961" spans="1:5" x14ac:dyDescent="0.35">
      <c r="A961" s="58"/>
      <c r="B961" s="59"/>
      <c r="E961" s="60"/>
    </row>
    <row r="962" spans="1:5" x14ac:dyDescent="0.35">
      <c r="A962" s="58"/>
      <c r="B962" s="59"/>
      <c r="E962" s="60"/>
    </row>
    <row r="963" spans="1:5" x14ac:dyDescent="0.35">
      <c r="A963" s="58"/>
      <c r="B963" s="59"/>
      <c r="E963" s="60"/>
    </row>
  </sheetData>
  <autoFilter ref="A22:L60" xr:uid="{00000000-0009-0000-0000-000000000000}"/>
  <mergeCells count="5">
    <mergeCell ref="A3:B3"/>
    <mergeCell ref="K2:L2"/>
    <mergeCell ref="B1:H1"/>
    <mergeCell ref="A6:C17"/>
    <mergeCell ref="A2:G2"/>
  </mergeCells>
  <phoneticPr fontId="14" type="noConversion"/>
  <conditionalFormatting sqref="E24:E60">
    <cfRule type="containsText" dxfId="60" priority="5" operator="containsText" text="Unsatisfactory">
      <formula>NOT(ISERROR(SEARCH("Unsatisfactory",E24)))</formula>
    </cfRule>
    <cfRule type="containsText" dxfId="59" priority="6" operator="containsText" text="3">
      <formula>NOT(ISERROR(SEARCH("3",E24)))</formula>
    </cfRule>
    <cfRule type="containsBlanks" dxfId="58" priority="56" stopIfTrue="1">
      <formula>LEN(TRIM(E24))=0</formula>
    </cfRule>
  </conditionalFormatting>
  <conditionalFormatting sqref="K22">
    <cfRule type="cellIs" dxfId="57" priority="48" operator="greaterThan">
      <formula>0</formula>
    </cfRule>
  </conditionalFormatting>
  <conditionalFormatting sqref="K38 K41:K42 K44 K46 K55 K35:K36">
    <cfRule type="cellIs" dxfId="56" priority="46" operator="greaterThan">
      <formula>0</formula>
    </cfRule>
  </conditionalFormatting>
  <conditionalFormatting sqref="K30">
    <cfRule type="cellIs" dxfId="55" priority="42" operator="greaterThan">
      <formula>0</formula>
    </cfRule>
  </conditionalFormatting>
  <conditionalFormatting sqref="K40">
    <cfRule type="cellIs" dxfId="54" priority="34" operator="greaterThan">
      <formula>0</formula>
    </cfRule>
  </conditionalFormatting>
  <conditionalFormatting sqref="K31">
    <cfRule type="cellIs" dxfId="53" priority="41" operator="greaterThan">
      <formula>0</formula>
    </cfRule>
  </conditionalFormatting>
  <conditionalFormatting sqref="K32">
    <cfRule type="cellIs" dxfId="52" priority="40" operator="greaterThan">
      <formula>0</formula>
    </cfRule>
  </conditionalFormatting>
  <conditionalFormatting sqref="K33:K34">
    <cfRule type="cellIs" dxfId="51" priority="39" operator="greaterThan">
      <formula>0</formula>
    </cfRule>
  </conditionalFormatting>
  <conditionalFormatting sqref="K45">
    <cfRule type="cellIs" dxfId="50" priority="27" operator="greaterThan">
      <formula>0</formula>
    </cfRule>
  </conditionalFormatting>
  <conditionalFormatting sqref="K47">
    <cfRule type="cellIs" dxfId="49" priority="25" operator="greaterThan">
      <formula>0</formula>
    </cfRule>
  </conditionalFormatting>
  <conditionalFormatting sqref="K48">
    <cfRule type="cellIs" dxfId="48" priority="24" operator="greaterThan">
      <formula>0</formula>
    </cfRule>
  </conditionalFormatting>
  <conditionalFormatting sqref="K49">
    <cfRule type="cellIs" dxfId="47" priority="23" operator="greaterThan">
      <formula>0</formula>
    </cfRule>
  </conditionalFormatting>
  <conditionalFormatting sqref="K29">
    <cfRule type="cellIs" dxfId="46" priority="21" operator="greaterThan">
      <formula>0</formula>
    </cfRule>
  </conditionalFormatting>
  <conditionalFormatting sqref="K28">
    <cfRule type="cellIs" dxfId="45" priority="20" operator="greaterThan">
      <formula>0</formula>
    </cfRule>
  </conditionalFormatting>
  <conditionalFormatting sqref="K37">
    <cfRule type="cellIs" dxfId="44" priority="19" operator="greaterThan">
      <formula>0</formula>
    </cfRule>
  </conditionalFormatting>
  <conditionalFormatting sqref="K39">
    <cfRule type="cellIs" dxfId="43" priority="18" operator="greaterThan">
      <formula>0</formula>
    </cfRule>
  </conditionalFormatting>
  <conditionalFormatting sqref="K43">
    <cfRule type="cellIs" dxfId="42" priority="17" operator="greaterThan">
      <formula>0</formula>
    </cfRule>
  </conditionalFormatting>
  <conditionalFormatting sqref="K50">
    <cfRule type="cellIs" dxfId="41" priority="16" operator="greaterThan">
      <formula>0</formula>
    </cfRule>
  </conditionalFormatting>
  <conditionalFormatting sqref="E18">
    <cfRule type="containsText" dxfId="40" priority="8" operator="containsText" text="DISCIPLINARY ACTION">
      <formula>NOT(ISERROR(SEARCH("DISCIPLINARY ACTION",E18)))</formula>
    </cfRule>
    <cfRule type="containsText" dxfId="39" priority="10" operator="containsText" text="Fail">
      <formula>NOT(ISERROR(SEARCH("Fail",E18)))</formula>
    </cfRule>
    <cfRule type="containsText" dxfId="38" priority="11" operator="containsText" text="Pass">
      <formula>NOT(ISERROR(SEARCH("Pass",E18)))</formula>
    </cfRule>
    <cfRule type="containsText" dxfId="37" priority="13" operator="containsText" text="CORRECT">
      <formula>NOT(ISERROR(SEARCH("CORRECT",E18)))</formula>
    </cfRule>
    <cfRule type="containsText" dxfId="36" priority="14" operator="containsText" text="Fail">
      <formula>NOT(ISERROR(SEARCH("Fail",E18)))</formula>
    </cfRule>
    <cfRule type="containsText" dxfId="35" priority="15" operator="containsText" text="Pass">
      <formula>NOT(ISERROR(SEARCH("Pass",E18)))</formula>
    </cfRule>
  </conditionalFormatting>
  <conditionalFormatting sqref="E17">
    <cfRule type="containsText" dxfId="34" priority="7" operator="containsText" text="OK TO SUBMIT">
      <formula>NOT(ISERROR(SEARCH("OK TO SUBMIT",E17)))</formula>
    </cfRule>
    <cfRule type="containsText" dxfId="33" priority="9" operator="containsText" text="CORRECT">
      <formula>NOT(ISERROR(SEARCH("CORRECT",E17)))</formula>
    </cfRule>
  </conditionalFormatting>
  <conditionalFormatting sqref="K34">
    <cfRule type="cellIs" dxfId="32" priority="3" operator="greaterThan">
      <formula>0</formula>
    </cfRule>
  </conditionalFormatting>
  <conditionalFormatting sqref="E34">
    <cfRule type="containsText" dxfId="31" priority="1" operator="containsText" text="3">
      <formula>NOT(ISERROR(SEARCH("3",E34)))</formula>
    </cfRule>
    <cfRule type="containsText" dxfId="30" priority="2" operator="containsText" text="Unsatisfactory">
      <formula>NOT(ISERROR(SEARCH("Unsatisfactory",E34)))</formula>
    </cfRule>
    <cfRule type="containsBlanks" dxfId="29" priority="4" stopIfTrue="1">
      <formula>LEN(TRIM(E34))=0</formula>
    </cfRule>
  </conditionalFormatting>
  <pageMargins left="0.7" right="0.7" top="0.75" bottom="0.75" header="0.3" footer="0.3"/>
  <pageSetup scale="86" orientation="landscape" horizontalDpi="4294967293" verticalDpi="1200" r:id="rId1"/>
  <rowBreaks count="1" manualBreakCount="1">
    <brk id="30" max="10" man="1"/>
  </rowBreaks>
  <colBreaks count="2" manualBreakCount="2">
    <brk id="4" max="70" man="1"/>
    <brk id="12" max="1048575" man="1"/>
  </colBreaks>
  <ignoredErrors>
    <ignoredError sqref="K36 K38" formula="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FEAD253-833D-4611-B6C6-54FD2076C826}">
          <x14:formula1>
            <xm:f>Reference!$G$2:$G$4</xm:f>
          </x14:formula1>
          <xm:sqref>L8</xm:sqref>
        </x14:dataValidation>
        <x14:dataValidation type="list" allowBlank="1" showInputMessage="1" showErrorMessage="1" xr:uid="{F036E108-534E-4765-8F3A-9DEB85E73D4C}">
          <x14:formula1>
            <xm:f>Reference!$A$10:$A$13</xm:f>
          </x14:formula1>
          <xm:sqref>E56:E60 E45 E47:E54 E43 E39:E40 E37 E24 E28:E34</xm:sqref>
        </x14:dataValidation>
        <x14:dataValidation type="list" allowBlank="1" showInputMessage="1" showErrorMessage="1" xr:uid="{FEB38465-6CF2-4ECB-A270-8C75D4D28F45}">
          <x14:formula1>
            <xm:f>Reference!$A$2:$A$7</xm:f>
          </x14:formula1>
          <xm:sqref>E46 E44 E55 E41:E42 E38 E35:E36 E26:E27</xm:sqref>
        </x14:dataValidation>
        <x14:dataValidation type="list" allowBlank="1" showInputMessage="1" showErrorMessage="1" xr:uid="{636B4CA3-C43F-410F-AC69-B278074B49EF}">
          <x14:formula1>
            <xm:f>Reference!$A$2:$A$6</xm:f>
          </x14:formula1>
          <xm:sqref>E25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975"/>
  <sheetViews>
    <sheetView zoomScale="70" zoomScaleNormal="70" workbookViewId="0">
      <selection activeCell="C35" sqref="C35"/>
    </sheetView>
  </sheetViews>
  <sheetFormatPr defaultColWidth="14.453125" defaultRowHeight="15.5" outlineLevelRow="1" outlineLevelCol="1" x14ac:dyDescent="0.35"/>
  <cols>
    <col min="1" max="1" width="15.1796875" style="1" customWidth="1"/>
    <col min="2" max="2" width="75.6328125" style="4" customWidth="1"/>
    <col min="3" max="3" width="84.453125" style="1" hidden="1" customWidth="1" outlineLevel="1"/>
    <col min="4" max="4" width="30.453125" style="8" hidden="1" customWidth="1" outlineLevel="1"/>
    <col min="5" max="5" width="25.1796875" style="1" customWidth="1" collapsed="1"/>
    <col min="6" max="6" width="21" style="4" hidden="1" customWidth="1" outlineLevel="1"/>
    <col min="7" max="10" width="21" style="1" hidden="1" customWidth="1" outlineLevel="1"/>
    <col min="11" max="11" width="31.453125" style="1" customWidth="1" collapsed="1"/>
    <col min="12" max="12" width="54.6328125" style="1" customWidth="1"/>
    <col min="13" max="16384" width="14.453125" style="1"/>
  </cols>
  <sheetData>
    <row r="1" spans="1:57" ht="113.25" customHeight="1" x14ac:dyDescent="0.35">
      <c r="B1" s="41"/>
      <c r="C1" s="41"/>
      <c r="D1" s="41"/>
      <c r="E1" s="41"/>
      <c r="F1" s="41"/>
      <c r="G1" s="41"/>
      <c r="H1" s="41"/>
      <c r="I1" s="40"/>
      <c r="J1" s="38"/>
      <c r="K1" s="39"/>
      <c r="L1" s="4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row>
    <row r="2" spans="1:57" s="8" customFormat="1" ht="28.5" x14ac:dyDescent="0.35">
      <c r="A2" s="202" t="s">
        <v>211</v>
      </c>
      <c r="B2" s="203"/>
      <c r="C2" s="203"/>
      <c r="D2" s="203"/>
      <c r="E2" s="204"/>
      <c r="F2" s="41"/>
      <c r="G2" s="41"/>
      <c r="H2" s="41"/>
      <c r="I2" s="41"/>
      <c r="J2" s="41"/>
      <c r="K2" s="187" t="s">
        <v>214</v>
      </c>
      <c r="L2" s="188"/>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row>
    <row r="3" spans="1:57" s="8" customFormat="1" ht="19.5" customHeight="1" x14ac:dyDescent="0.35">
      <c r="A3" s="200" t="s">
        <v>210</v>
      </c>
      <c r="B3" s="201"/>
      <c r="C3" s="50"/>
      <c r="D3" s="50"/>
      <c r="E3" s="50"/>
      <c r="F3" s="50"/>
      <c r="G3" s="50"/>
      <c r="H3" s="50"/>
      <c r="I3" s="50"/>
      <c r="J3" s="50"/>
      <c r="K3" s="155" t="s">
        <v>151</v>
      </c>
      <c r="L3" s="2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row>
    <row r="4" spans="1:57" s="8" customFormat="1" ht="19.5" customHeight="1" x14ac:dyDescent="0.35">
      <c r="A4" s="65"/>
      <c r="B4" s="51"/>
      <c r="C4" s="50"/>
      <c r="D4" s="50"/>
      <c r="E4" s="50"/>
      <c r="F4" s="50"/>
      <c r="G4" s="50"/>
      <c r="H4" s="50"/>
      <c r="I4" s="50"/>
      <c r="J4" s="50"/>
      <c r="K4" s="155" t="s">
        <v>152</v>
      </c>
      <c r="L4" s="12"/>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row>
    <row r="5" spans="1:57" s="8" customFormat="1" ht="19.5" customHeight="1" thickBot="1" x14ac:dyDescent="0.4">
      <c r="A5" s="53" t="s">
        <v>7</v>
      </c>
      <c r="B5" s="53"/>
      <c r="C5" s="53"/>
      <c r="D5" s="50"/>
      <c r="E5" s="50"/>
      <c r="F5" s="50"/>
      <c r="G5" s="50"/>
      <c r="H5" s="50"/>
      <c r="I5" s="50"/>
      <c r="J5" s="50"/>
      <c r="K5" s="155" t="s">
        <v>215</v>
      </c>
      <c r="L5" s="12"/>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row>
    <row r="6" spans="1:57" s="8" customFormat="1" ht="19.5" customHeight="1" x14ac:dyDescent="0.35">
      <c r="A6" s="190" t="s">
        <v>218</v>
      </c>
      <c r="B6" s="191"/>
      <c r="C6" s="192"/>
      <c r="D6" s="55"/>
      <c r="E6" s="50"/>
      <c r="F6" s="50"/>
      <c r="G6" s="50"/>
      <c r="H6" s="50"/>
      <c r="I6" s="50"/>
      <c r="J6" s="50"/>
      <c r="K6" s="156" t="s">
        <v>213</v>
      </c>
      <c r="L6" s="12"/>
      <c r="M6" s="50"/>
      <c r="N6" s="50"/>
      <c r="O6" s="50"/>
      <c r="P6" s="50" t="s">
        <v>92</v>
      </c>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row>
    <row r="7" spans="1:57" s="8" customFormat="1" ht="19.5" customHeight="1" x14ac:dyDescent="0.35">
      <c r="A7" s="193"/>
      <c r="B7" s="194"/>
      <c r="C7" s="195"/>
      <c r="D7" s="55"/>
      <c r="E7" s="50"/>
      <c r="F7" s="50"/>
      <c r="G7" s="50"/>
      <c r="H7" s="50"/>
      <c r="I7" s="50"/>
      <c r="J7" s="50"/>
      <c r="K7" s="24" t="s">
        <v>216</v>
      </c>
      <c r="L7" s="12"/>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row>
    <row r="8" spans="1:57" s="8" customFormat="1" ht="19.5" customHeight="1" x14ac:dyDescent="0.35">
      <c r="A8" s="193"/>
      <c r="B8" s="194"/>
      <c r="C8" s="195"/>
      <c r="D8" s="55"/>
      <c r="E8" s="50"/>
      <c r="F8" s="50"/>
      <c r="G8" s="50"/>
      <c r="H8" s="50"/>
      <c r="I8" s="50"/>
      <c r="J8" s="50"/>
      <c r="K8" s="24" t="s">
        <v>8</v>
      </c>
      <c r="L8" s="12"/>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row>
    <row r="9" spans="1:57" s="8" customFormat="1" ht="19.5" customHeight="1" x14ac:dyDescent="0.35">
      <c r="A9" s="193"/>
      <c r="B9" s="194"/>
      <c r="C9" s="195"/>
      <c r="D9" s="55"/>
      <c r="E9" s="50"/>
      <c r="F9" s="50"/>
      <c r="G9" s="50"/>
      <c r="H9" s="50"/>
      <c r="I9" s="50"/>
      <c r="J9" s="50"/>
      <c r="K9" s="25" t="s">
        <v>9</v>
      </c>
      <c r="L9" s="12"/>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row>
    <row r="10" spans="1:57" s="8" customFormat="1" ht="19.5" customHeight="1" x14ac:dyDescent="0.35">
      <c r="A10" s="193"/>
      <c r="B10" s="194"/>
      <c r="C10" s="195"/>
      <c r="D10" s="55"/>
      <c r="E10" s="50"/>
      <c r="F10" s="50"/>
      <c r="G10" s="50"/>
      <c r="H10" s="50"/>
      <c r="I10" s="50"/>
      <c r="J10" s="50"/>
      <c r="K10" s="25" t="s">
        <v>10</v>
      </c>
      <c r="L10" s="12"/>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row>
    <row r="11" spans="1:57" s="8" customFormat="1" ht="19.5" customHeight="1" x14ac:dyDescent="0.35">
      <c r="A11" s="193"/>
      <c r="B11" s="194"/>
      <c r="C11" s="195"/>
      <c r="D11" s="55"/>
      <c r="E11" s="50"/>
      <c r="F11" s="50"/>
      <c r="G11" s="50"/>
      <c r="H11" s="50"/>
      <c r="I11" s="50"/>
      <c r="J11" s="50"/>
      <c r="K11" s="25" t="s">
        <v>11</v>
      </c>
      <c r="L11" s="12"/>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row>
    <row r="12" spans="1:57" s="8" customFormat="1" ht="19.5" customHeight="1" x14ac:dyDescent="0.35">
      <c r="A12" s="193"/>
      <c r="B12" s="194"/>
      <c r="C12" s="195"/>
      <c r="D12" s="55"/>
      <c r="E12" s="50"/>
      <c r="F12" s="50"/>
      <c r="G12" s="50"/>
      <c r="H12" s="50"/>
      <c r="I12" s="50"/>
      <c r="J12" s="50"/>
      <c r="K12" s="25" t="s">
        <v>12</v>
      </c>
      <c r="L12" s="12"/>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row>
    <row r="13" spans="1:57" s="8" customFormat="1" ht="19.5" customHeight="1" x14ac:dyDescent="0.35">
      <c r="A13" s="193"/>
      <c r="B13" s="194"/>
      <c r="C13" s="195"/>
      <c r="D13" s="55"/>
      <c r="E13" s="50"/>
      <c r="F13" s="50"/>
      <c r="G13" s="50"/>
      <c r="H13" s="50"/>
      <c r="I13" s="50"/>
      <c r="J13" s="50"/>
      <c r="K13" s="168"/>
      <c r="L13" s="172"/>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row>
    <row r="14" spans="1:57" s="8" customFormat="1" ht="19.5" customHeight="1" x14ac:dyDescent="0.35">
      <c r="A14" s="193"/>
      <c r="B14" s="194"/>
      <c r="C14" s="195"/>
      <c r="D14" s="55"/>
      <c r="E14" s="50"/>
      <c r="F14" s="50"/>
      <c r="G14" s="50"/>
      <c r="H14" s="50"/>
      <c r="I14" s="50"/>
      <c r="J14" s="50"/>
      <c r="K14" s="173"/>
      <c r="L14" s="174"/>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row>
    <row r="15" spans="1:57" ht="19.5" customHeight="1" x14ac:dyDescent="0.35">
      <c r="A15" s="193"/>
      <c r="B15" s="194"/>
      <c r="C15" s="195"/>
      <c r="D15" s="55"/>
      <c r="E15" s="50"/>
      <c r="F15" s="50"/>
      <c r="G15" s="50"/>
      <c r="H15" s="50"/>
      <c r="I15" s="50"/>
      <c r="J15" s="50"/>
      <c r="K15" s="155" t="s">
        <v>217</v>
      </c>
      <c r="L15" s="12"/>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row>
    <row r="16" spans="1:57" ht="19.5" customHeight="1" x14ac:dyDescent="0.25">
      <c r="A16" s="193"/>
      <c r="B16" s="194"/>
      <c r="C16" s="195"/>
      <c r="D16" s="55"/>
      <c r="E16" s="53"/>
      <c r="F16" s="50"/>
      <c r="G16" s="50"/>
      <c r="H16" s="50"/>
      <c r="I16" s="50"/>
      <c r="J16" s="50"/>
      <c r="K16" s="175"/>
      <c r="L16" s="175"/>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row>
    <row r="17" spans="1:57" ht="19.5" customHeight="1" thickBot="1" x14ac:dyDescent="0.3">
      <c r="A17" s="196"/>
      <c r="B17" s="197"/>
      <c r="C17" s="198"/>
      <c r="D17" s="161"/>
      <c r="E17" s="163"/>
      <c r="F17" s="55"/>
      <c r="G17" s="50"/>
      <c r="H17" s="50"/>
      <c r="I17" s="50"/>
      <c r="J17" s="50"/>
      <c r="K17" s="57"/>
      <c r="L17" s="52"/>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row>
    <row r="18" spans="1:57" s="23" customFormat="1" ht="72" customHeight="1" x14ac:dyDescent="0.25">
      <c r="A18" s="90"/>
      <c r="B18" s="90"/>
      <c r="C18" s="90"/>
      <c r="D18" s="157" t="s">
        <v>189</v>
      </c>
      <c r="E18" s="145" t="str">
        <f>IF((OR(K22&gt;K20)),"FAIL","PASS")</f>
        <v>PASS</v>
      </c>
      <c r="F18" s="91"/>
      <c r="G18" s="91"/>
      <c r="H18" s="91"/>
      <c r="I18" s="91"/>
      <c r="J18" s="91"/>
      <c r="K18" s="133">
        <f>K20</f>
        <v>182.75</v>
      </c>
      <c r="L18" s="26" t="s">
        <v>13</v>
      </c>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row>
    <row r="19" spans="1:57" ht="40.5" hidden="1" customHeight="1" outlineLevel="1" x14ac:dyDescent="0.35">
      <c r="A19" s="91"/>
      <c r="B19" s="91"/>
      <c r="C19" s="91"/>
      <c r="D19" s="91"/>
      <c r="E19" s="134" t="s">
        <v>14</v>
      </c>
      <c r="F19" s="91"/>
      <c r="G19" s="91"/>
      <c r="H19" s="91"/>
      <c r="I19" s="91"/>
      <c r="J19" s="91"/>
      <c r="K19" s="135">
        <v>0.25</v>
      </c>
      <c r="L19" s="13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row>
    <row r="20" spans="1:57" ht="40.5" hidden="1" customHeight="1" outlineLevel="1" x14ac:dyDescent="0.35">
      <c r="A20" s="91"/>
      <c r="B20" s="91"/>
      <c r="C20" s="91"/>
      <c r="D20" s="91"/>
      <c r="E20" s="134" t="s">
        <v>15</v>
      </c>
      <c r="F20" s="91"/>
      <c r="G20" s="91"/>
      <c r="H20" s="91"/>
      <c r="I20" s="91"/>
      <c r="J20" s="91"/>
      <c r="K20" s="136">
        <f>K19*K21</f>
        <v>182.75</v>
      </c>
      <c r="L20" s="137"/>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row>
    <row r="21" spans="1:57" s="16" customFormat="1" ht="39" customHeight="1" collapsed="1" thickBot="1" x14ac:dyDescent="0.3">
      <c r="A21" s="91"/>
      <c r="B21" s="91"/>
      <c r="C21" s="91"/>
      <c r="D21" s="91"/>
      <c r="E21" s="138" t="s">
        <v>16</v>
      </c>
      <c r="F21" s="91"/>
      <c r="G21" s="91"/>
      <c r="H21" s="91"/>
      <c r="I21" s="91"/>
      <c r="J21" s="91"/>
      <c r="K21" s="138">
        <f>SUM(J24:J57)</f>
        <v>731</v>
      </c>
      <c r="L21" s="139"/>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row>
    <row r="22" spans="1:57" s="16" customFormat="1" ht="109" thickBot="1" x14ac:dyDescent="0.3">
      <c r="A22" s="76" t="s">
        <v>150</v>
      </c>
      <c r="B22" s="76" t="s">
        <v>17</v>
      </c>
      <c r="C22" s="76" t="s">
        <v>18</v>
      </c>
      <c r="D22" s="76" t="s">
        <v>93</v>
      </c>
      <c r="E22" s="76" t="s">
        <v>20</v>
      </c>
      <c r="F22" s="76" t="s">
        <v>21</v>
      </c>
      <c r="G22" s="76" t="s">
        <v>22</v>
      </c>
      <c r="H22" s="76" t="s">
        <v>23</v>
      </c>
      <c r="I22" s="114" t="s">
        <v>24</v>
      </c>
      <c r="J22" s="114" t="s">
        <v>25</v>
      </c>
      <c r="K22" s="115">
        <f>SUM(K24:K57)</f>
        <v>0</v>
      </c>
      <c r="L22" s="115" t="s">
        <v>26</v>
      </c>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row>
    <row r="23" spans="1:57" s="23" customFormat="1" ht="153" hidden="1" customHeight="1" outlineLevel="1" x14ac:dyDescent="0.25">
      <c r="A23" s="131"/>
      <c r="B23" s="132"/>
      <c r="C23" s="43"/>
      <c r="D23" s="44"/>
      <c r="E23" s="140"/>
      <c r="F23" s="119" t="s">
        <v>181</v>
      </c>
      <c r="G23" s="119" t="s">
        <v>182</v>
      </c>
      <c r="H23" s="118" t="s">
        <v>183</v>
      </c>
      <c r="I23" s="140"/>
      <c r="J23" s="140"/>
      <c r="K23" s="140" t="s">
        <v>27</v>
      </c>
      <c r="L23" s="141"/>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row>
    <row r="24" spans="1:57" ht="21" customHeight="1" collapsed="1" x14ac:dyDescent="0.35">
      <c r="A24" s="80">
        <v>1</v>
      </c>
      <c r="B24" s="83" t="s">
        <v>28</v>
      </c>
      <c r="C24" s="82" t="s">
        <v>196</v>
      </c>
      <c r="D24" s="82" t="s">
        <v>94</v>
      </c>
      <c r="E24" s="159"/>
      <c r="F24" s="123">
        <v>4</v>
      </c>
      <c r="G24" s="123">
        <v>3</v>
      </c>
      <c r="H24" s="123">
        <f t="shared" ref="H24:H57" si="0">IF(E24="n/a",0,(2*G24+F24))</f>
        <v>10</v>
      </c>
      <c r="I24" s="142">
        <v>2</v>
      </c>
      <c r="J24" s="125">
        <f t="shared" ref="J24:J57" si="1">H24*I24</f>
        <v>20</v>
      </c>
      <c r="K24" s="125" t="str">
        <f t="shared" ref="K24" si="2">IF(E24="","",IF(E24="N/A","",IF(E24="Satisfactory","",IF(E24="Unsatisfactory",H24*I24,""))))</f>
        <v/>
      </c>
      <c r="L24" s="126"/>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row>
    <row r="25" spans="1:57" ht="21" customHeight="1" x14ac:dyDescent="0.35">
      <c r="A25" s="80">
        <v>2</v>
      </c>
      <c r="B25" s="84" t="s">
        <v>30</v>
      </c>
      <c r="C25" s="82" t="s">
        <v>31</v>
      </c>
      <c r="D25" s="82" t="s">
        <v>95</v>
      </c>
      <c r="E25" s="159"/>
      <c r="F25" s="123">
        <v>4</v>
      </c>
      <c r="G25" s="123">
        <v>2</v>
      </c>
      <c r="H25" s="123">
        <f>IF(E25="n/a",0,(2*G25+F25))</f>
        <v>8</v>
      </c>
      <c r="I25" s="142">
        <v>2</v>
      </c>
      <c r="J25" s="125">
        <f t="shared" si="1"/>
        <v>16</v>
      </c>
      <c r="K25" s="125" t="str">
        <f>IF(E25="","",IF(E25="N/A","",IF(E25="Satisfactory","",H25*E25)))</f>
        <v/>
      </c>
      <c r="L25" s="126"/>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row>
    <row r="26" spans="1:57" ht="21" customHeight="1" x14ac:dyDescent="0.35">
      <c r="A26" s="80">
        <v>3</v>
      </c>
      <c r="B26" s="83" t="s">
        <v>37</v>
      </c>
      <c r="C26" s="82" t="s">
        <v>38</v>
      </c>
      <c r="D26" s="82" t="s">
        <v>96</v>
      </c>
      <c r="E26" s="159"/>
      <c r="F26" s="123">
        <v>4</v>
      </c>
      <c r="G26" s="123">
        <v>4</v>
      </c>
      <c r="H26" s="123">
        <f t="shared" si="0"/>
        <v>12</v>
      </c>
      <c r="I26" s="142">
        <v>3</v>
      </c>
      <c r="J26" s="125">
        <f t="shared" si="1"/>
        <v>36</v>
      </c>
      <c r="K26" s="125" t="str">
        <f t="shared" ref="K26:K27" si="3">IF(E26="","",IF(E26="N/A","",IF(E26="Satisfactory","",IF(E26="Unsatisfactory",H26*I26,""))))</f>
        <v/>
      </c>
      <c r="L26" s="126"/>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row>
    <row r="27" spans="1:57" ht="21" customHeight="1" x14ac:dyDescent="0.35">
      <c r="A27" s="80">
        <v>4</v>
      </c>
      <c r="B27" s="81" t="s">
        <v>39</v>
      </c>
      <c r="C27" s="82" t="s">
        <v>40</v>
      </c>
      <c r="D27" s="82" t="s">
        <v>96</v>
      </c>
      <c r="E27" s="159"/>
      <c r="F27" s="123">
        <v>4</v>
      </c>
      <c r="G27" s="123">
        <v>3</v>
      </c>
      <c r="H27" s="123">
        <f t="shared" si="0"/>
        <v>10</v>
      </c>
      <c r="I27" s="142">
        <v>2</v>
      </c>
      <c r="J27" s="125">
        <f t="shared" si="1"/>
        <v>20</v>
      </c>
      <c r="K27" s="125" t="str">
        <f t="shared" si="3"/>
        <v/>
      </c>
      <c r="L27" s="126"/>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row>
    <row r="28" spans="1:57" ht="21" customHeight="1" x14ac:dyDescent="0.35">
      <c r="A28" s="80">
        <v>5</v>
      </c>
      <c r="B28" s="84" t="s">
        <v>32</v>
      </c>
      <c r="C28" s="82" t="s">
        <v>33</v>
      </c>
      <c r="D28" s="82" t="s">
        <v>186</v>
      </c>
      <c r="E28" s="159"/>
      <c r="F28" s="123">
        <v>4</v>
      </c>
      <c r="G28" s="123">
        <v>3</v>
      </c>
      <c r="H28" s="123">
        <f t="shared" si="0"/>
        <v>10</v>
      </c>
      <c r="I28" s="142">
        <v>3</v>
      </c>
      <c r="J28" s="125">
        <f t="shared" si="1"/>
        <v>30</v>
      </c>
      <c r="K28" s="125" t="str">
        <f t="shared" ref="K28" si="4">IF(E28="","",IF(E28="N/A","",IF(E28="Satisfactory","",H28*E28)))</f>
        <v/>
      </c>
      <c r="L28" s="126"/>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row>
    <row r="29" spans="1:57" ht="21" customHeight="1" x14ac:dyDescent="0.35">
      <c r="A29" s="80">
        <v>6</v>
      </c>
      <c r="B29" s="84" t="s">
        <v>35</v>
      </c>
      <c r="C29" s="82" t="s">
        <v>36</v>
      </c>
      <c r="D29" s="82" t="s">
        <v>186</v>
      </c>
      <c r="E29" s="159"/>
      <c r="F29" s="123">
        <v>4</v>
      </c>
      <c r="G29" s="123">
        <v>3</v>
      </c>
      <c r="H29" s="123">
        <f t="shared" si="0"/>
        <v>10</v>
      </c>
      <c r="I29" s="142">
        <v>3</v>
      </c>
      <c r="J29" s="125">
        <f t="shared" si="1"/>
        <v>30</v>
      </c>
      <c r="K29" s="125" t="str">
        <f>IF(E29="","",IF(E29="N/A","",IF(E29="Satisfactory","",H29*E29)))</f>
        <v/>
      </c>
      <c r="L29" s="126"/>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row>
    <row r="30" spans="1:57" ht="21" customHeight="1" x14ac:dyDescent="0.35">
      <c r="A30" s="80">
        <v>7</v>
      </c>
      <c r="B30" s="83" t="s">
        <v>97</v>
      </c>
      <c r="C30" s="82" t="s">
        <v>235</v>
      </c>
      <c r="D30" s="82" t="s">
        <v>98</v>
      </c>
      <c r="E30" s="159"/>
      <c r="F30" s="123">
        <v>3</v>
      </c>
      <c r="G30" s="123">
        <v>2</v>
      </c>
      <c r="H30" s="123">
        <f t="shared" si="0"/>
        <v>7</v>
      </c>
      <c r="I30" s="142">
        <v>2</v>
      </c>
      <c r="J30" s="125">
        <f t="shared" si="1"/>
        <v>14</v>
      </c>
      <c r="K30" s="125" t="str">
        <f t="shared" ref="K30:K35" si="5">IF(E30="","",IF(E30="N/A","",IF(E30="Satisfactory","",IF(E30="Unsatisfactory",H30*I30,""))))</f>
        <v/>
      </c>
      <c r="L30" s="126"/>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row>
    <row r="31" spans="1:57" ht="21" customHeight="1" x14ac:dyDescent="0.35">
      <c r="A31" s="80">
        <v>8</v>
      </c>
      <c r="B31" s="81" t="s">
        <v>46</v>
      </c>
      <c r="C31" s="82" t="s">
        <v>236</v>
      </c>
      <c r="D31" s="82" t="s">
        <v>99</v>
      </c>
      <c r="E31" s="159"/>
      <c r="F31" s="123">
        <v>3</v>
      </c>
      <c r="G31" s="123">
        <v>3</v>
      </c>
      <c r="H31" s="123">
        <f t="shared" si="0"/>
        <v>9</v>
      </c>
      <c r="I31" s="142">
        <v>2</v>
      </c>
      <c r="J31" s="125">
        <f t="shared" si="1"/>
        <v>18</v>
      </c>
      <c r="K31" s="125" t="str">
        <f t="shared" si="5"/>
        <v/>
      </c>
      <c r="L31" s="126"/>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row>
    <row r="32" spans="1:57" ht="21" customHeight="1" x14ac:dyDescent="0.35">
      <c r="A32" s="80">
        <v>9</v>
      </c>
      <c r="B32" s="83" t="s">
        <v>44</v>
      </c>
      <c r="C32" s="82" t="s">
        <v>237</v>
      </c>
      <c r="D32" s="82" t="s">
        <v>100</v>
      </c>
      <c r="E32" s="159"/>
      <c r="F32" s="123">
        <v>3</v>
      </c>
      <c r="G32" s="123">
        <v>2</v>
      </c>
      <c r="H32" s="123">
        <f t="shared" si="0"/>
        <v>7</v>
      </c>
      <c r="I32" s="142">
        <v>2</v>
      </c>
      <c r="J32" s="125">
        <f t="shared" si="1"/>
        <v>14</v>
      </c>
      <c r="K32" s="125" t="str">
        <f t="shared" si="5"/>
        <v/>
      </c>
      <c r="L32" s="126"/>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row>
    <row r="33" spans="1:57" ht="21" customHeight="1" x14ac:dyDescent="0.35">
      <c r="A33" s="80">
        <v>10</v>
      </c>
      <c r="B33" s="83" t="s">
        <v>41</v>
      </c>
      <c r="C33" s="82" t="s">
        <v>42</v>
      </c>
      <c r="D33" s="82" t="s">
        <v>101</v>
      </c>
      <c r="E33" s="159"/>
      <c r="F33" s="123">
        <v>4</v>
      </c>
      <c r="G33" s="123">
        <v>3</v>
      </c>
      <c r="H33" s="123">
        <f t="shared" si="0"/>
        <v>10</v>
      </c>
      <c r="I33" s="142">
        <v>2</v>
      </c>
      <c r="J33" s="125">
        <f t="shared" si="1"/>
        <v>20</v>
      </c>
      <c r="K33" s="125" t="str">
        <f t="shared" si="5"/>
        <v/>
      </c>
      <c r="L33" s="126"/>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row>
    <row r="34" spans="1:57" ht="21" customHeight="1" x14ac:dyDescent="0.35">
      <c r="A34" s="80">
        <v>11</v>
      </c>
      <c r="B34" s="84" t="s">
        <v>49</v>
      </c>
      <c r="C34" s="82" t="s">
        <v>267</v>
      </c>
      <c r="D34" s="82" t="s">
        <v>207</v>
      </c>
      <c r="E34" s="159"/>
      <c r="F34" s="123">
        <v>4</v>
      </c>
      <c r="G34" s="123">
        <v>3</v>
      </c>
      <c r="H34" s="123">
        <f t="shared" si="0"/>
        <v>10</v>
      </c>
      <c r="I34" s="142">
        <v>2</v>
      </c>
      <c r="J34" s="125">
        <f t="shared" si="1"/>
        <v>20</v>
      </c>
      <c r="K34" s="125" t="str">
        <f>IF(E34="","",IF(E34="N/A","",IF(E34="Satisfactory","",H34*E34)))</f>
        <v/>
      </c>
      <c r="L34" s="126"/>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row>
    <row r="35" spans="1:57" ht="21" customHeight="1" x14ac:dyDescent="0.35">
      <c r="A35" s="80">
        <v>12</v>
      </c>
      <c r="B35" s="83" t="s">
        <v>208</v>
      </c>
      <c r="C35" s="82" t="s">
        <v>233</v>
      </c>
      <c r="D35" s="82" t="s">
        <v>208</v>
      </c>
      <c r="E35" s="159"/>
      <c r="F35" s="123">
        <v>3</v>
      </c>
      <c r="G35" s="123">
        <v>2</v>
      </c>
      <c r="H35" s="123">
        <f>IF(E35="n/a",0,(2*G35+F35))</f>
        <v>7</v>
      </c>
      <c r="I35" s="128">
        <v>2</v>
      </c>
      <c r="J35" s="125">
        <f t="shared" si="1"/>
        <v>14</v>
      </c>
      <c r="K35" s="125" t="str">
        <f t="shared" si="5"/>
        <v/>
      </c>
      <c r="L35" s="126"/>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row>
    <row r="36" spans="1:57" ht="21" customHeight="1" x14ac:dyDescent="0.35">
      <c r="A36" s="80">
        <v>13</v>
      </c>
      <c r="B36" s="84" t="s">
        <v>102</v>
      </c>
      <c r="C36" s="82" t="s">
        <v>206</v>
      </c>
      <c r="D36" s="82" t="s">
        <v>103</v>
      </c>
      <c r="E36" s="159"/>
      <c r="F36" s="123">
        <v>4</v>
      </c>
      <c r="G36" s="123">
        <v>3</v>
      </c>
      <c r="H36" s="123">
        <f t="shared" si="0"/>
        <v>10</v>
      </c>
      <c r="I36" s="142">
        <v>3</v>
      </c>
      <c r="J36" s="125">
        <f t="shared" si="1"/>
        <v>30</v>
      </c>
      <c r="K36" s="125" t="str">
        <f>IF(E36="","",IF(E36="N/A","",IF(E36="Satisfactory","",H36*E36)))</f>
        <v/>
      </c>
      <c r="L36" s="126"/>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row>
    <row r="37" spans="1:57" ht="21" customHeight="1" x14ac:dyDescent="0.35">
      <c r="A37" s="80">
        <v>14</v>
      </c>
      <c r="B37" s="83" t="s">
        <v>55</v>
      </c>
      <c r="C37" s="82" t="s">
        <v>56</v>
      </c>
      <c r="D37" s="82" t="s">
        <v>103</v>
      </c>
      <c r="E37" s="159"/>
      <c r="F37" s="123">
        <v>4</v>
      </c>
      <c r="G37" s="123">
        <v>3</v>
      </c>
      <c r="H37" s="123">
        <f t="shared" si="0"/>
        <v>10</v>
      </c>
      <c r="I37" s="142">
        <v>2</v>
      </c>
      <c r="J37" s="125">
        <f t="shared" si="1"/>
        <v>20</v>
      </c>
      <c r="K37" s="125" t="str">
        <f t="shared" ref="K37:K38" si="6">IF(E37="","",IF(E37="N/A","",IF(E37="Satisfactory","",IF(E37="Unsatisfactory",H37*I37,""))))</f>
        <v/>
      </c>
      <c r="L37" s="126"/>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row>
    <row r="38" spans="1:57" ht="21" customHeight="1" x14ac:dyDescent="0.35">
      <c r="A38" s="80">
        <v>15</v>
      </c>
      <c r="B38" s="81" t="s">
        <v>104</v>
      </c>
      <c r="C38" s="82" t="s">
        <v>220</v>
      </c>
      <c r="D38" s="82" t="s">
        <v>105</v>
      </c>
      <c r="E38" s="159"/>
      <c r="F38" s="143">
        <v>3</v>
      </c>
      <c r="G38" s="123">
        <v>3</v>
      </c>
      <c r="H38" s="123">
        <f t="shared" si="0"/>
        <v>9</v>
      </c>
      <c r="I38" s="142">
        <v>2</v>
      </c>
      <c r="J38" s="125">
        <f t="shared" si="1"/>
        <v>18</v>
      </c>
      <c r="K38" s="125" t="str">
        <f t="shared" si="6"/>
        <v/>
      </c>
      <c r="L38" s="126"/>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row>
    <row r="39" spans="1:57" ht="21" customHeight="1" x14ac:dyDescent="0.35">
      <c r="A39" s="80">
        <v>16</v>
      </c>
      <c r="B39" s="84" t="s">
        <v>51</v>
      </c>
      <c r="C39" s="82" t="s">
        <v>187</v>
      </c>
      <c r="D39" s="82" t="s">
        <v>106</v>
      </c>
      <c r="E39" s="159"/>
      <c r="F39" s="123">
        <v>4</v>
      </c>
      <c r="G39" s="123">
        <v>3</v>
      </c>
      <c r="H39" s="123">
        <f t="shared" si="0"/>
        <v>10</v>
      </c>
      <c r="I39" s="142">
        <v>3</v>
      </c>
      <c r="J39" s="125">
        <f t="shared" si="1"/>
        <v>30</v>
      </c>
      <c r="K39" s="125" t="str">
        <f>IF(E39="","",IF(E39="N/A","",IF(E39="Satisfactory","",H39*E39)))</f>
        <v/>
      </c>
      <c r="L39" s="126"/>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row>
    <row r="40" spans="1:57" ht="21" customHeight="1" x14ac:dyDescent="0.35">
      <c r="A40" s="80">
        <v>17</v>
      </c>
      <c r="B40" s="83" t="s">
        <v>57</v>
      </c>
      <c r="C40" s="82" t="s">
        <v>238</v>
      </c>
      <c r="D40" s="82" t="s">
        <v>107</v>
      </c>
      <c r="E40" s="159"/>
      <c r="F40" s="123">
        <v>2</v>
      </c>
      <c r="G40" s="123">
        <v>4</v>
      </c>
      <c r="H40" s="123">
        <f t="shared" si="0"/>
        <v>10</v>
      </c>
      <c r="I40" s="142">
        <v>2</v>
      </c>
      <c r="J40" s="125">
        <f t="shared" si="1"/>
        <v>20</v>
      </c>
      <c r="K40" s="125" t="str">
        <f>IF(E40="","",IF(E40="N/A","",IF(E40="Satisfactory","",IF(E40="Unsatisfactory",H40*I40,""))))</f>
        <v/>
      </c>
      <c r="L40" s="126"/>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row>
    <row r="41" spans="1:57" ht="21" customHeight="1" x14ac:dyDescent="0.35">
      <c r="A41" s="80">
        <v>18</v>
      </c>
      <c r="B41" s="89" t="s">
        <v>58</v>
      </c>
      <c r="C41" s="82" t="s">
        <v>224</v>
      </c>
      <c r="D41" s="82" t="s">
        <v>62</v>
      </c>
      <c r="E41" s="159"/>
      <c r="F41" s="144">
        <v>4</v>
      </c>
      <c r="G41" s="143">
        <v>4</v>
      </c>
      <c r="H41" s="123">
        <f t="shared" si="0"/>
        <v>12</v>
      </c>
      <c r="I41" s="142">
        <v>3</v>
      </c>
      <c r="J41" s="125">
        <f t="shared" si="1"/>
        <v>36</v>
      </c>
      <c r="K41" s="125" t="str">
        <f t="shared" ref="K41:K44" si="7">IF(E41="","",IF(E41="N/A","",IF(E41="Satisfactory","",H41*E41)))</f>
        <v/>
      </c>
      <c r="L41" s="126"/>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row>
    <row r="42" spans="1:57" ht="21" customHeight="1" x14ac:dyDescent="0.35">
      <c r="A42" s="80">
        <v>19</v>
      </c>
      <c r="B42" s="84" t="s">
        <v>60</v>
      </c>
      <c r="C42" s="82" t="s">
        <v>239</v>
      </c>
      <c r="D42" s="82" t="s">
        <v>62</v>
      </c>
      <c r="E42" s="159"/>
      <c r="F42" s="123">
        <v>4</v>
      </c>
      <c r="G42" s="123">
        <v>4</v>
      </c>
      <c r="H42" s="123">
        <f t="shared" si="0"/>
        <v>12</v>
      </c>
      <c r="I42" s="142">
        <v>3</v>
      </c>
      <c r="J42" s="125">
        <f t="shared" si="1"/>
        <v>36</v>
      </c>
      <c r="K42" s="125" t="str">
        <f t="shared" si="7"/>
        <v/>
      </c>
      <c r="L42" s="126"/>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row>
    <row r="43" spans="1:57" ht="21" customHeight="1" x14ac:dyDescent="0.35">
      <c r="A43" s="80">
        <v>20</v>
      </c>
      <c r="B43" s="84" t="s">
        <v>63</v>
      </c>
      <c r="C43" s="82" t="s">
        <v>240</v>
      </c>
      <c r="D43" s="82" t="s">
        <v>62</v>
      </c>
      <c r="E43" s="159"/>
      <c r="F43" s="123">
        <v>4</v>
      </c>
      <c r="G43" s="123">
        <v>4</v>
      </c>
      <c r="H43" s="123">
        <f t="shared" si="0"/>
        <v>12</v>
      </c>
      <c r="I43" s="142">
        <v>3</v>
      </c>
      <c r="J43" s="125">
        <f t="shared" si="1"/>
        <v>36</v>
      </c>
      <c r="K43" s="125" t="str">
        <f t="shared" si="7"/>
        <v/>
      </c>
      <c r="L43" s="126"/>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row>
    <row r="44" spans="1:57" ht="21" customHeight="1" x14ac:dyDescent="0.35">
      <c r="A44" s="80">
        <v>21</v>
      </c>
      <c r="B44" s="84" t="s">
        <v>66</v>
      </c>
      <c r="C44" s="82" t="s">
        <v>241</v>
      </c>
      <c r="D44" s="82" t="s">
        <v>108</v>
      </c>
      <c r="E44" s="159"/>
      <c r="F44" s="123">
        <v>3</v>
      </c>
      <c r="G44" s="123">
        <v>3</v>
      </c>
      <c r="H44" s="123">
        <f t="shared" si="0"/>
        <v>9</v>
      </c>
      <c r="I44" s="142">
        <v>3</v>
      </c>
      <c r="J44" s="125">
        <f t="shared" si="1"/>
        <v>27</v>
      </c>
      <c r="K44" s="125" t="str">
        <f t="shared" si="7"/>
        <v/>
      </c>
      <c r="L44" s="126"/>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row>
    <row r="45" spans="1:57" ht="21" customHeight="1" x14ac:dyDescent="0.35">
      <c r="A45" s="80">
        <v>22</v>
      </c>
      <c r="B45" s="83" t="s">
        <v>67</v>
      </c>
      <c r="C45" s="82" t="s">
        <v>255</v>
      </c>
      <c r="D45" s="82" t="s">
        <v>108</v>
      </c>
      <c r="E45" s="159"/>
      <c r="F45" s="123">
        <v>3</v>
      </c>
      <c r="G45" s="123">
        <v>4</v>
      </c>
      <c r="H45" s="123">
        <f t="shared" si="0"/>
        <v>11</v>
      </c>
      <c r="I45" s="142">
        <v>2</v>
      </c>
      <c r="J45" s="125">
        <f t="shared" si="1"/>
        <v>22</v>
      </c>
      <c r="K45" s="125" t="str">
        <f t="shared" ref="K45:K49" si="8">IF(E45="","",IF(E45="N/A","",IF(E45="Satisfactory","",IF(E45="Unsatisfactory",H45*I45,""))))</f>
        <v/>
      </c>
      <c r="L45" s="126"/>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row>
    <row r="46" spans="1:57" ht="21" customHeight="1" x14ac:dyDescent="0.35">
      <c r="A46" s="80">
        <v>23</v>
      </c>
      <c r="B46" s="81" t="s">
        <v>70</v>
      </c>
      <c r="C46" s="82" t="s">
        <v>259</v>
      </c>
      <c r="D46" s="82" t="s">
        <v>109</v>
      </c>
      <c r="E46" s="159"/>
      <c r="F46" s="123">
        <v>3</v>
      </c>
      <c r="G46" s="123">
        <v>3</v>
      </c>
      <c r="H46" s="123">
        <f t="shared" si="0"/>
        <v>9</v>
      </c>
      <c r="I46" s="142">
        <v>2</v>
      </c>
      <c r="J46" s="125">
        <f t="shared" si="1"/>
        <v>18</v>
      </c>
      <c r="K46" s="125" t="str">
        <f t="shared" si="8"/>
        <v/>
      </c>
      <c r="L46" s="126"/>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row>
    <row r="47" spans="1:57" ht="21" customHeight="1" x14ac:dyDescent="0.35">
      <c r="A47" s="80">
        <v>24</v>
      </c>
      <c r="B47" s="83" t="s">
        <v>79</v>
      </c>
      <c r="C47" s="82" t="s">
        <v>242</v>
      </c>
      <c r="D47" s="82" t="s">
        <v>110</v>
      </c>
      <c r="E47" s="159"/>
      <c r="F47" s="123">
        <v>2</v>
      </c>
      <c r="G47" s="123">
        <v>1</v>
      </c>
      <c r="H47" s="123">
        <f t="shared" si="0"/>
        <v>4</v>
      </c>
      <c r="I47" s="142">
        <v>2</v>
      </c>
      <c r="J47" s="125">
        <f t="shared" si="1"/>
        <v>8</v>
      </c>
      <c r="K47" s="125" t="str">
        <f t="shared" si="8"/>
        <v/>
      </c>
      <c r="L47" s="126"/>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row>
    <row r="48" spans="1:57" ht="21" customHeight="1" x14ac:dyDescent="0.35">
      <c r="A48" s="80">
        <v>25</v>
      </c>
      <c r="B48" s="83" t="s">
        <v>61</v>
      </c>
      <c r="C48" s="82" t="s">
        <v>222</v>
      </c>
      <c r="D48" s="82" t="s">
        <v>111</v>
      </c>
      <c r="E48" s="159"/>
      <c r="F48" s="123">
        <v>4</v>
      </c>
      <c r="G48" s="123">
        <v>2</v>
      </c>
      <c r="H48" s="123">
        <f t="shared" si="0"/>
        <v>8</v>
      </c>
      <c r="I48" s="142">
        <v>2</v>
      </c>
      <c r="J48" s="125">
        <f t="shared" si="1"/>
        <v>16</v>
      </c>
      <c r="K48" s="125" t="str">
        <f t="shared" si="8"/>
        <v/>
      </c>
      <c r="L48" s="126"/>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row>
    <row r="49" spans="1:57" ht="21" customHeight="1" x14ac:dyDescent="0.35">
      <c r="A49" s="80">
        <v>26</v>
      </c>
      <c r="B49" s="83" t="s">
        <v>64</v>
      </c>
      <c r="C49" s="82" t="s">
        <v>243</v>
      </c>
      <c r="D49" s="82" t="s">
        <v>112</v>
      </c>
      <c r="E49" s="159"/>
      <c r="F49" s="123">
        <v>4</v>
      </c>
      <c r="G49" s="123">
        <v>2</v>
      </c>
      <c r="H49" s="123">
        <f t="shared" si="0"/>
        <v>8</v>
      </c>
      <c r="I49" s="142">
        <v>2</v>
      </c>
      <c r="J49" s="125">
        <f t="shared" si="1"/>
        <v>16</v>
      </c>
      <c r="K49" s="125" t="str">
        <f t="shared" si="8"/>
        <v/>
      </c>
      <c r="L49" s="126"/>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row>
    <row r="50" spans="1:57" ht="21" customHeight="1" x14ac:dyDescent="0.35">
      <c r="A50" s="80">
        <v>27</v>
      </c>
      <c r="B50" s="84" t="s">
        <v>113</v>
      </c>
      <c r="C50" s="82" t="s">
        <v>78</v>
      </c>
      <c r="D50" s="82" t="s">
        <v>114</v>
      </c>
      <c r="E50" s="159"/>
      <c r="F50" s="123">
        <v>4</v>
      </c>
      <c r="G50" s="123">
        <v>4</v>
      </c>
      <c r="H50" s="123">
        <f t="shared" si="0"/>
        <v>12</v>
      </c>
      <c r="I50" s="142">
        <v>3</v>
      </c>
      <c r="J50" s="125">
        <f t="shared" si="1"/>
        <v>36</v>
      </c>
      <c r="K50" s="125" t="str">
        <f>IF(E50="","",IF(E50="N/A","",IF(E50="Satisfactory","",H50*E50)))</f>
        <v/>
      </c>
      <c r="L50" s="126"/>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row>
    <row r="51" spans="1:57" ht="21" customHeight="1" x14ac:dyDescent="0.35">
      <c r="A51" s="80">
        <v>28</v>
      </c>
      <c r="B51" s="83" t="s">
        <v>71</v>
      </c>
      <c r="C51" s="82" t="s">
        <v>227</v>
      </c>
      <c r="D51" s="82" t="s">
        <v>115</v>
      </c>
      <c r="E51" s="159"/>
      <c r="F51" s="123">
        <v>2</v>
      </c>
      <c r="G51" s="123">
        <v>2</v>
      </c>
      <c r="H51" s="123">
        <f t="shared" si="0"/>
        <v>6</v>
      </c>
      <c r="I51" s="142">
        <v>2</v>
      </c>
      <c r="J51" s="125">
        <f t="shared" si="1"/>
        <v>12</v>
      </c>
      <c r="K51" s="125" t="str">
        <f t="shared" ref="K51:K57" si="9">IF(E51="","",IF(E51="N/A","",IF(E51="Satisfactory","",IF(E51="Unsatisfactory",H51*I51,""))))</f>
        <v/>
      </c>
      <c r="L51" s="126"/>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row>
    <row r="52" spans="1:57" ht="21" customHeight="1" x14ac:dyDescent="0.35">
      <c r="A52" s="80">
        <v>29</v>
      </c>
      <c r="B52" s="81" t="s">
        <v>73</v>
      </c>
      <c r="C52" s="82" t="s">
        <v>244</v>
      </c>
      <c r="D52" s="82" t="s">
        <v>115</v>
      </c>
      <c r="E52" s="159"/>
      <c r="F52" s="123">
        <v>3</v>
      </c>
      <c r="G52" s="123">
        <v>2</v>
      </c>
      <c r="H52" s="123">
        <f t="shared" si="0"/>
        <v>7</v>
      </c>
      <c r="I52" s="142">
        <v>2</v>
      </c>
      <c r="J52" s="125">
        <f t="shared" si="1"/>
        <v>14</v>
      </c>
      <c r="K52" s="125" t="str">
        <f t="shared" si="9"/>
        <v/>
      </c>
      <c r="L52" s="126"/>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row>
    <row r="53" spans="1:57" ht="21" customHeight="1" x14ac:dyDescent="0.35">
      <c r="A53" s="80">
        <v>30</v>
      </c>
      <c r="B53" s="83" t="s">
        <v>116</v>
      </c>
      <c r="C53" s="82" t="s">
        <v>229</v>
      </c>
      <c r="D53" s="82" t="s">
        <v>115</v>
      </c>
      <c r="E53" s="159"/>
      <c r="F53" s="123">
        <v>3</v>
      </c>
      <c r="G53" s="123">
        <v>2</v>
      </c>
      <c r="H53" s="123">
        <f t="shared" si="0"/>
        <v>7</v>
      </c>
      <c r="I53" s="142">
        <v>2</v>
      </c>
      <c r="J53" s="125">
        <f t="shared" si="1"/>
        <v>14</v>
      </c>
      <c r="K53" s="125" t="str">
        <f t="shared" si="9"/>
        <v/>
      </c>
      <c r="L53" s="126"/>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row>
    <row r="54" spans="1:57" ht="21" customHeight="1" x14ac:dyDescent="0.35">
      <c r="A54" s="80">
        <v>31</v>
      </c>
      <c r="B54" s="83" t="s">
        <v>75</v>
      </c>
      <c r="C54" s="82" t="s">
        <v>230</v>
      </c>
      <c r="D54" s="82" t="s">
        <v>115</v>
      </c>
      <c r="E54" s="159"/>
      <c r="F54" s="123">
        <v>2</v>
      </c>
      <c r="G54" s="123">
        <v>2</v>
      </c>
      <c r="H54" s="123">
        <f t="shared" si="0"/>
        <v>6</v>
      </c>
      <c r="I54" s="142">
        <v>2</v>
      </c>
      <c r="J54" s="125">
        <f t="shared" si="1"/>
        <v>12</v>
      </c>
      <c r="K54" s="125" t="str">
        <f t="shared" si="9"/>
        <v/>
      </c>
      <c r="L54" s="126"/>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row>
    <row r="55" spans="1:57" ht="21" customHeight="1" x14ac:dyDescent="0.35">
      <c r="A55" s="80">
        <v>32</v>
      </c>
      <c r="B55" s="83" t="s">
        <v>76</v>
      </c>
      <c r="C55" s="82" t="s">
        <v>231</v>
      </c>
      <c r="D55" s="82" t="s">
        <v>115</v>
      </c>
      <c r="E55" s="159"/>
      <c r="F55" s="123">
        <v>2</v>
      </c>
      <c r="G55" s="123">
        <v>2</v>
      </c>
      <c r="H55" s="123">
        <f t="shared" si="0"/>
        <v>6</v>
      </c>
      <c r="I55" s="142">
        <v>2</v>
      </c>
      <c r="J55" s="125">
        <f t="shared" si="1"/>
        <v>12</v>
      </c>
      <c r="K55" s="125" t="str">
        <f t="shared" si="9"/>
        <v/>
      </c>
      <c r="L55" s="126"/>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row>
    <row r="56" spans="1:57" ht="21" customHeight="1" x14ac:dyDescent="0.35">
      <c r="A56" s="80">
        <v>33</v>
      </c>
      <c r="B56" s="81" t="s">
        <v>117</v>
      </c>
      <c r="C56" s="82" t="s">
        <v>260</v>
      </c>
      <c r="D56" s="82" t="s">
        <v>118</v>
      </c>
      <c r="E56" s="159"/>
      <c r="F56" s="123">
        <v>4</v>
      </c>
      <c r="G56" s="123">
        <v>4</v>
      </c>
      <c r="H56" s="123">
        <f t="shared" si="0"/>
        <v>12</v>
      </c>
      <c r="I56" s="142">
        <v>2</v>
      </c>
      <c r="J56" s="125">
        <f t="shared" si="1"/>
        <v>24</v>
      </c>
      <c r="K56" s="125" t="str">
        <f t="shared" si="9"/>
        <v/>
      </c>
      <c r="L56" s="126"/>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row>
    <row r="57" spans="1:57" ht="21" customHeight="1" x14ac:dyDescent="0.35">
      <c r="A57" s="80">
        <v>34</v>
      </c>
      <c r="B57" s="83" t="s">
        <v>119</v>
      </c>
      <c r="C57" s="82" t="s">
        <v>120</v>
      </c>
      <c r="D57" s="82" t="s">
        <v>119</v>
      </c>
      <c r="E57" s="159"/>
      <c r="F57" s="123">
        <v>3</v>
      </c>
      <c r="G57" s="123">
        <v>4</v>
      </c>
      <c r="H57" s="123">
        <f t="shared" si="0"/>
        <v>11</v>
      </c>
      <c r="I57" s="142">
        <v>2</v>
      </c>
      <c r="J57" s="125">
        <f t="shared" si="1"/>
        <v>22</v>
      </c>
      <c r="K57" s="125" t="str">
        <f t="shared" si="9"/>
        <v/>
      </c>
      <c r="L57" s="126"/>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row>
    <row r="58" spans="1:57" ht="23.5" x14ac:dyDescent="0.25">
      <c r="A58" s="54"/>
      <c r="B58" s="54"/>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row>
    <row r="59" spans="1:57" ht="23.5" x14ac:dyDescent="0.25">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row>
    <row r="60" spans="1:57" ht="23.5" x14ac:dyDescent="0.25">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row>
    <row r="61" spans="1:57" ht="23.5" x14ac:dyDescent="0.25">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row>
    <row r="62" spans="1:57" ht="23.5"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row>
    <row r="63" spans="1:57" ht="23.5" x14ac:dyDescent="0.25">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row>
    <row r="64" spans="1:57" ht="23.5" x14ac:dyDescent="0.25">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row>
    <row r="65" spans="1:57" ht="23.5" x14ac:dyDescent="0.25">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row>
    <row r="66" spans="1:57" ht="23.5"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row>
    <row r="67" spans="1:57" ht="23.5" x14ac:dyDescent="0.25">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row>
    <row r="68" spans="1:57" ht="23.5" x14ac:dyDescent="0.25">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row>
    <row r="69" spans="1:57" ht="23.5" x14ac:dyDescent="0.25">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row>
    <row r="70" spans="1:57" ht="23.5" x14ac:dyDescent="0.25">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row>
    <row r="71" spans="1:57" ht="23.5" x14ac:dyDescent="0.25">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row>
    <row r="72" spans="1:57" ht="23.5" x14ac:dyDescent="0.25">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row>
    <row r="73" spans="1:57" ht="23.5" x14ac:dyDescent="0.25">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row>
    <row r="74" spans="1:57" ht="23.5" x14ac:dyDescent="0.25">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row>
    <row r="75" spans="1:57" ht="23.5" x14ac:dyDescent="0.25">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row>
    <row r="76" spans="1:57" ht="23.5" x14ac:dyDescent="0.25">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row>
    <row r="77" spans="1:57" ht="23.5" x14ac:dyDescent="0.25">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row>
    <row r="78" spans="1:57" ht="23.5"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row>
    <row r="79" spans="1:57" ht="23.5" x14ac:dyDescent="0.25">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row>
    <row r="80" spans="1:57" ht="23.5" x14ac:dyDescent="0.25">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row>
    <row r="81" spans="1:57" ht="23.5" x14ac:dyDescent="0.25">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row>
    <row r="82" spans="1:57" ht="23.5" x14ac:dyDescent="0.25">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row>
    <row r="83" spans="1:57" ht="23.5" x14ac:dyDescent="0.25">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row>
    <row r="84" spans="1:57" ht="23.5" x14ac:dyDescent="0.25">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row>
    <row r="85" spans="1:57" ht="23.5" x14ac:dyDescent="0.25">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row>
    <row r="86" spans="1:57" ht="23.5" x14ac:dyDescent="0.25">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row>
    <row r="87" spans="1:57" ht="23.5" x14ac:dyDescent="0.25">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row>
    <row r="88" spans="1:57" ht="23.5" x14ac:dyDescent="0.25">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row>
    <row r="89" spans="1:57" ht="23.5" x14ac:dyDescent="0.25">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row>
    <row r="90" spans="1:57" ht="23.5" x14ac:dyDescent="0.2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row>
    <row r="91" spans="1:57" ht="23.5" x14ac:dyDescent="0.2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row>
    <row r="92" spans="1:57" ht="23.5" x14ac:dyDescent="0.25">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row>
    <row r="93" spans="1:57" ht="23.5" x14ac:dyDescent="0.25">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row>
    <row r="94" spans="1:57" ht="23.5" x14ac:dyDescent="0.25">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row>
    <row r="95" spans="1:57" ht="23.5" x14ac:dyDescent="0.25">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row>
    <row r="96" spans="1:57" ht="23.5" x14ac:dyDescent="0.25">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row>
    <row r="97" spans="1:57" ht="23.5" x14ac:dyDescent="0.25">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row>
    <row r="98" spans="1:57" ht="23.5" x14ac:dyDescent="0.25">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row>
    <row r="99" spans="1:57" ht="23.5" x14ac:dyDescent="0.25">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row>
    <row r="100" spans="1:57" ht="23.5" x14ac:dyDescent="0.2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row>
    <row r="101" spans="1:57" ht="23.5" x14ac:dyDescent="0.2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row>
    <row r="102" spans="1:57" ht="23.5" x14ac:dyDescent="0.2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row>
    <row r="103" spans="1:57" ht="23.5" x14ac:dyDescent="0.2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row>
    <row r="104" spans="1:57" ht="23.5" x14ac:dyDescent="0.2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row>
    <row r="105" spans="1:57" ht="23.5" x14ac:dyDescent="0.2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row>
    <row r="106" spans="1:57" ht="23.5" x14ac:dyDescent="0.2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row>
    <row r="107" spans="1:57" ht="23.5" x14ac:dyDescent="0.2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row>
    <row r="108" spans="1:57" ht="23.5" x14ac:dyDescent="0.2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row>
    <row r="109" spans="1:57" ht="23.5" x14ac:dyDescent="0.25">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row>
    <row r="110" spans="1:57" ht="23.5" x14ac:dyDescent="0.25">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row>
    <row r="111" spans="1:57" ht="23.5" x14ac:dyDescent="0.25">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row>
    <row r="112" spans="1:57" ht="23.5" x14ac:dyDescent="0.25">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row>
    <row r="113" spans="1:57" ht="23.5" x14ac:dyDescent="0.25">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row>
    <row r="114" spans="1:57" ht="23.5" x14ac:dyDescent="0.25">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row>
    <row r="115" spans="1:57" ht="23.5" x14ac:dyDescent="0.25">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row>
    <row r="116" spans="1:57" ht="23.5" x14ac:dyDescent="0.25">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row>
    <row r="117" spans="1:57" ht="23.5" x14ac:dyDescent="0.25">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row>
    <row r="118" spans="1:57" ht="23.5" x14ac:dyDescent="0.25">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row>
    <row r="119" spans="1:57" ht="23.5" x14ac:dyDescent="0.25">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row>
    <row r="120" spans="1:57" ht="23.5" x14ac:dyDescent="0.25">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row>
    <row r="121" spans="1:57" ht="23.5" x14ac:dyDescent="0.25">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row>
    <row r="122" spans="1:57" ht="23.5" x14ac:dyDescent="0.25">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row>
    <row r="123" spans="1:57" ht="23.5" x14ac:dyDescent="0.25">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row>
    <row r="124" spans="1:57" ht="23.5" x14ac:dyDescent="0.25">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row>
    <row r="125" spans="1:57" ht="23.5" x14ac:dyDescent="0.25">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row>
    <row r="126" spans="1:57" ht="23.5" x14ac:dyDescent="0.25">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row>
    <row r="127" spans="1:57" ht="23.5" x14ac:dyDescent="0.25">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row>
    <row r="128" spans="1:57" ht="23.5" x14ac:dyDescent="0.25">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row>
    <row r="129" spans="1:57" ht="23.5" x14ac:dyDescent="0.25">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row>
    <row r="130" spans="1:57" ht="23.5" x14ac:dyDescent="0.25">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row>
    <row r="131" spans="1:57" ht="23.5" x14ac:dyDescent="0.25">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row>
    <row r="132" spans="1:57" ht="23.5" x14ac:dyDescent="0.25">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row>
    <row r="133" spans="1:57" ht="23.5" x14ac:dyDescent="0.25">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row>
    <row r="134" spans="1:57" ht="23.5" x14ac:dyDescent="0.25">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row>
    <row r="135" spans="1:57" ht="23.5" x14ac:dyDescent="0.25">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row>
    <row r="136" spans="1:57" ht="23.5" x14ac:dyDescent="0.25">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row>
    <row r="137" spans="1:57" ht="23.5" x14ac:dyDescent="0.25">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row>
    <row r="138" spans="1:57" ht="23.5" x14ac:dyDescent="0.25">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row>
    <row r="139" spans="1:57" ht="23.5" x14ac:dyDescent="0.25">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row>
    <row r="140" spans="1:57" ht="23.5" x14ac:dyDescent="0.25">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row>
    <row r="141" spans="1:57" ht="23.5" x14ac:dyDescent="0.25">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row>
    <row r="142" spans="1:57" ht="23.5" x14ac:dyDescent="0.2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row>
    <row r="143" spans="1:57" ht="23.5" x14ac:dyDescent="0.25">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row>
    <row r="144" spans="1:57" ht="23.5" x14ac:dyDescent="0.25">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row>
    <row r="145" spans="1:57" ht="23.5" x14ac:dyDescent="0.25">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row>
    <row r="146" spans="1:57" ht="23.5" x14ac:dyDescent="0.25">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row>
    <row r="147" spans="1:57" ht="23.5" x14ac:dyDescent="0.2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row>
    <row r="148" spans="1:57" ht="23.5" x14ac:dyDescent="0.25">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row>
    <row r="149" spans="1:57" ht="23.5" x14ac:dyDescent="0.25">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row>
    <row r="150" spans="1:57" ht="23.5" x14ac:dyDescent="0.25">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row>
    <row r="151" spans="1:57" ht="23.5" x14ac:dyDescent="0.25">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50"/>
      <c r="BE151" s="50"/>
    </row>
    <row r="152" spans="1:57" ht="23.5" x14ac:dyDescent="0.25">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row>
    <row r="153" spans="1:57" ht="23.5" x14ac:dyDescent="0.25">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0"/>
      <c r="AO153" s="50"/>
      <c r="AP153" s="50"/>
      <c r="AQ153" s="50"/>
      <c r="AR153" s="50"/>
      <c r="AS153" s="50"/>
      <c r="AT153" s="50"/>
      <c r="AU153" s="50"/>
      <c r="AV153" s="50"/>
      <c r="AW153" s="50"/>
      <c r="AX153" s="50"/>
      <c r="AY153" s="50"/>
      <c r="AZ153" s="50"/>
      <c r="BA153" s="50"/>
      <c r="BB153" s="50"/>
      <c r="BC153" s="50"/>
      <c r="BD153" s="50"/>
      <c r="BE153" s="50"/>
    </row>
    <row r="154" spans="1:57" ht="23.5" x14ac:dyDescent="0.25">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row>
    <row r="155" spans="1:57" ht="23.5" x14ac:dyDescent="0.25">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0"/>
      <c r="AU155" s="50"/>
      <c r="AV155" s="50"/>
      <c r="AW155" s="50"/>
      <c r="AX155" s="50"/>
      <c r="AY155" s="50"/>
      <c r="AZ155" s="50"/>
      <c r="BA155" s="50"/>
      <c r="BB155" s="50"/>
      <c r="BC155" s="50"/>
      <c r="BD155" s="50"/>
      <c r="BE155" s="50"/>
    </row>
    <row r="156" spans="1:57" ht="23.5" x14ac:dyDescent="0.25">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c r="BA156" s="50"/>
      <c r="BB156" s="50"/>
      <c r="BC156" s="50"/>
      <c r="BD156" s="50"/>
      <c r="BE156" s="50"/>
    </row>
    <row r="157" spans="1:57" ht="23.5" x14ac:dyDescent="0.25">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row>
    <row r="158" spans="1:57" ht="23.5" x14ac:dyDescent="0.25">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c r="AW158" s="50"/>
      <c r="AX158" s="50"/>
      <c r="AY158" s="50"/>
      <c r="AZ158" s="50"/>
      <c r="BA158" s="50"/>
      <c r="BB158" s="50"/>
      <c r="BC158" s="50"/>
      <c r="BD158" s="50"/>
      <c r="BE158" s="50"/>
    </row>
    <row r="159" spans="1:57" ht="23.5" x14ac:dyDescent="0.25">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c r="AQ159" s="50"/>
      <c r="AR159" s="50"/>
      <c r="AS159" s="50"/>
      <c r="AT159" s="50"/>
      <c r="AU159" s="50"/>
      <c r="AV159" s="50"/>
      <c r="AW159" s="50"/>
      <c r="AX159" s="50"/>
      <c r="AY159" s="50"/>
      <c r="AZ159" s="50"/>
      <c r="BA159" s="50"/>
      <c r="BB159" s="50"/>
      <c r="BC159" s="50"/>
      <c r="BD159" s="50"/>
      <c r="BE159" s="50"/>
    </row>
    <row r="160" spans="1:57" ht="23.5" x14ac:dyDescent="0.25">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row>
    <row r="161" spans="1:6" x14ac:dyDescent="0.35">
      <c r="A161" s="58"/>
      <c r="B161" s="59"/>
      <c r="E161" s="61"/>
      <c r="F161" s="10"/>
    </row>
    <row r="162" spans="1:6" x14ac:dyDescent="0.35">
      <c r="A162" s="58"/>
      <c r="B162" s="59"/>
      <c r="E162" s="61"/>
      <c r="F162" s="10"/>
    </row>
    <row r="163" spans="1:6" x14ac:dyDescent="0.35">
      <c r="A163" s="58"/>
      <c r="B163" s="59"/>
      <c r="E163" s="61"/>
      <c r="F163" s="10"/>
    </row>
    <row r="164" spans="1:6" x14ac:dyDescent="0.35">
      <c r="A164" s="58"/>
      <c r="B164" s="59"/>
      <c r="E164" s="61"/>
      <c r="F164" s="10"/>
    </row>
    <row r="165" spans="1:6" x14ac:dyDescent="0.35">
      <c r="A165" s="58"/>
      <c r="B165" s="59"/>
      <c r="E165" s="61"/>
      <c r="F165" s="10"/>
    </row>
    <row r="166" spans="1:6" x14ac:dyDescent="0.35">
      <c r="A166" s="58"/>
      <c r="B166" s="59"/>
      <c r="E166" s="61"/>
      <c r="F166" s="10"/>
    </row>
    <row r="167" spans="1:6" x14ac:dyDescent="0.35">
      <c r="A167" s="58"/>
      <c r="B167" s="59"/>
      <c r="E167" s="61"/>
      <c r="F167" s="10"/>
    </row>
    <row r="168" spans="1:6" x14ac:dyDescent="0.35">
      <c r="A168" s="58"/>
      <c r="B168" s="59"/>
      <c r="E168" s="61"/>
    </row>
    <row r="169" spans="1:6" x14ac:dyDescent="0.35">
      <c r="A169" s="58"/>
      <c r="B169" s="59"/>
      <c r="E169" s="61"/>
    </row>
    <row r="170" spans="1:6" x14ac:dyDescent="0.35">
      <c r="A170" s="58"/>
      <c r="B170" s="59"/>
      <c r="E170" s="61"/>
    </row>
    <row r="171" spans="1:6" x14ac:dyDescent="0.35">
      <c r="A171" s="58"/>
      <c r="B171" s="59"/>
      <c r="E171" s="61"/>
    </row>
    <row r="172" spans="1:6" x14ac:dyDescent="0.35">
      <c r="A172" s="58"/>
      <c r="B172" s="59"/>
      <c r="E172" s="61"/>
    </row>
    <row r="173" spans="1:6" x14ac:dyDescent="0.35">
      <c r="A173" s="58"/>
      <c r="B173" s="59"/>
      <c r="E173" s="61"/>
    </row>
    <row r="174" spans="1:6" x14ac:dyDescent="0.35">
      <c r="A174" s="58"/>
      <c r="B174" s="59"/>
      <c r="E174" s="61"/>
    </row>
    <row r="175" spans="1:6" x14ac:dyDescent="0.35">
      <c r="A175" s="58"/>
      <c r="B175" s="59"/>
      <c r="E175" s="61"/>
    </row>
    <row r="176" spans="1:6" x14ac:dyDescent="0.35">
      <c r="A176" s="58"/>
      <c r="B176" s="59"/>
      <c r="E176" s="61"/>
    </row>
    <row r="177" spans="1:5" x14ac:dyDescent="0.35">
      <c r="A177" s="58"/>
      <c r="B177" s="59"/>
      <c r="E177" s="61"/>
    </row>
    <row r="178" spans="1:5" x14ac:dyDescent="0.35">
      <c r="A178" s="58"/>
      <c r="B178" s="59"/>
      <c r="E178" s="61"/>
    </row>
    <row r="179" spans="1:5" x14ac:dyDescent="0.35">
      <c r="A179" s="58"/>
      <c r="B179" s="59"/>
      <c r="E179" s="61"/>
    </row>
    <row r="180" spans="1:5" x14ac:dyDescent="0.35">
      <c r="A180" s="58"/>
      <c r="B180" s="59"/>
      <c r="E180" s="61"/>
    </row>
    <row r="181" spans="1:5" x14ac:dyDescent="0.35">
      <c r="A181" s="58"/>
      <c r="B181" s="59"/>
      <c r="E181" s="61"/>
    </row>
    <row r="182" spans="1:5" x14ac:dyDescent="0.35">
      <c r="A182" s="58"/>
      <c r="B182" s="59"/>
      <c r="E182" s="61"/>
    </row>
    <row r="183" spans="1:5" x14ac:dyDescent="0.35">
      <c r="A183" s="58"/>
      <c r="B183" s="59"/>
      <c r="E183" s="61"/>
    </row>
    <row r="184" spans="1:5" x14ac:dyDescent="0.35">
      <c r="A184" s="58"/>
      <c r="B184" s="59"/>
      <c r="E184" s="61"/>
    </row>
    <row r="185" spans="1:5" x14ac:dyDescent="0.35">
      <c r="A185" s="58"/>
      <c r="B185" s="59"/>
      <c r="E185" s="61"/>
    </row>
    <row r="186" spans="1:5" x14ac:dyDescent="0.35">
      <c r="A186" s="58"/>
      <c r="B186" s="59"/>
      <c r="E186" s="61"/>
    </row>
    <row r="187" spans="1:5" x14ac:dyDescent="0.35">
      <c r="A187" s="58"/>
      <c r="B187" s="59"/>
      <c r="E187" s="61"/>
    </row>
    <row r="188" spans="1:5" x14ac:dyDescent="0.35">
      <c r="A188" s="58"/>
      <c r="B188" s="59"/>
      <c r="E188" s="61"/>
    </row>
    <row r="189" spans="1:5" x14ac:dyDescent="0.35">
      <c r="A189" s="58"/>
      <c r="B189" s="59"/>
      <c r="E189" s="61"/>
    </row>
    <row r="190" spans="1:5" x14ac:dyDescent="0.35">
      <c r="A190" s="58"/>
      <c r="B190" s="59"/>
      <c r="E190" s="61"/>
    </row>
    <row r="191" spans="1:5" x14ac:dyDescent="0.35">
      <c r="A191" s="58"/>
      <c r="B191" s="59"/>
      <c r="E191" s="61"/>
    </row>
    <row r="192" spans="1:5" x14ac:dyDescent="0.35">
      <c r="A192" s="58"/>
      <c r="B192" s="59"/>
      <c r="E192" s="61"/>
    </row>
    <row r="193" spans="1:5" x14ac:dyDescent="0.35">
      <c r="A193" s="58"/>
      <c r="B193" s="59"/>
      <c r="E193" s="61"/>
    </row>
    <row r="194" spans="1:5" x14ac:dyDescent="0.35">
      <c r="A194" s="58"/>
      <c r="B194" s="59"/>
      <c r="E194" s="61"/>
    </row>
    <row r="195" spans="1:5" x14ac:dyDescent="0.35">
      <c r="A195" s="58"/>
      <c r="B195" s="59"/>
      <c r="E195" s="61"/>
    </row>
    <row r="196" spans="1:5" x14ac:dyDescent="0.35">
      <c r="A196" s="58"/>
      <c r="B196" s="59"/>
      <c r="E196" s="61"/>
    </row>
    <row r="197" spans="1:5" x14ac:dyDescent="0.35">
      <c r="A197" s="58"/>
      <c r="B197" s="59"/>
      <c r="E197" s="61"/>
    </row>
    <row r="198" spans="1:5" x14ac:dyDescent="0.35">
      <c r="A198" s="58"/>
      <c r="B198" s="59"/>
      <c r="E198" s="61"/>
    </row>
    <row r="199" spans="1:5" x14ac:dyDescent="0.35">
      <c r="A199" s="58"/>
      <c r="B199" s="59"/>
      <c r="E199" s="61"/>
    </row>
    <row r="200" spans="1:5" x14ac:dyDescent="0.35">
      <c r="A200" s="58"/>
      <c r="B200" s="59"/>
      <c r="E200" s="61"/>
    </row>
    <row r="201" spans="1:5" x14ac:dyDescent="0.35">
      <c r="A201" s="58"/>
      <c r="B201" s="59"/>
      <c r="E201" s="61"/>
    </row>
    <row r="202" spans="1:5" x14ac:dyDescent="0.35">
      <c r="A202" s="58"/>
      <c r="B202" s="59"/>
      <c r="E202" s="61"/>
    </row>
    <row r="203" spans="1:5" x14ac:dyDescent="0.35">
      <c r="A203" s="58"/>
      <c r="B203" s="59"/>
      <c r="E203" s="61"/>
    </row>
    <row r="204" spans="1:5" x14ac:dyDescent="0.35">
      <c r="A204" s="58"/>
      <c r="B204" s="59"/>
      <c r="E204" s="61"/>
    </row>
    <row r="205" spans="1:5" x14ac:dyDescent="0.35">
      <c r="A205" s="58"/>
      <c r="B205" s="59"/>
      <c r="E205" s="61"/>
    </row>
    <row r="206" spans="1:5" x14ac:dyDescent="0.35">
      <c r="A206" s="58"/>
      <c r="B206" s="59"/>
      <c r="E206" s="61"/>
    </row>
    <row r="207" spans="1:5" x14ac:dyDescent="0.35">
      <c r="A207" s="58"/>
      <c r="B207" s="59"/>
      <c r="E207" s="61"/>
    </row>
    <row r="208" spans="1:5" x14ac:dyDescent="0.35">
      <c r="A208" s="58"/>
      <c r="B208" s="59"/>
      <c r="E208" s="61"/>
    </row>
    <row r="209" spans="1:5" x14ac:dyDescent="0.35">
      <c r="A209" s="58"/>
      <c r="B209" s="59"/>
      <c r="E209" s="61"/>
    </row>
    <row r="210" spans="1:5" x14ac:dyDescent="0.35">
      <c r="A210" s="58"/>
      <c r="B210" s="59"/>
      <c r="E210" s="61"/>
    </row>
    <row r="211" spans="1:5" x14ac:dyDescent="0.35">
      <c r="A211" s="58"/>
      <c r="B211" s="59"/>
      <c r="E211" s="61"/>
    </row>
    <row r="212" spans="1:5" x14ac:dyDescent="0.35">
      <c r="A212" s="58"/>
      <c r="B212" s="59"/>
      <c r="E212" s="61"/>
    </row>
    <row r="213" spans="1:5" x14ac:dyDescent="0.35">
      <c r="A213" s="58"/>
      <c r="B213" s="59"/>
      <c r="E213" s="61"/>
    </row>
    <row r="214" spans="1:5" x14ac:dyDescent="0.35">
      <c r="A214" s="58"/>
      <c r="B214" s="59"/>
      <c r="E214" s="61"/>
    </row>
    <row r="215" spans="1:5" x14ac:dyDescent="0.35">
      <c r="A215" s="58"/>
      <c r="B215" s="59"/>
      <c r="E215" s="61"/>
    </row>
    <row r="216" spans="1:5" x14ac:dyDescent="0.35">
      <c r="A216" s="58"/>
      <c r="B216" s="59"/>
      <c r="E216" s="61"/>
    </row>
    <row r="217" spans="1:5" x14ac:dyDescent="0.35">
      <c r="A217" s="58"/>
      <c r="B217" s="59"/>
      <c r="E217" s="61"/>
    </row>
    <row r="218" spans="1:5" x14ac:dyDescent="0.35">
      <c r="A218" s="58"/>
      <c r="B218" s="59"/>
      <c r="E218" s="61"/>
    </row>
    <row r="219" spans="1:5" x14ac:dyDescent="0.35">
      <c r="A219" s="58"/>
      <c r="B219" s="59"/>
      <c r="E219" s="61"/>
    </row>
    <row r="220" spans="1:5" x14ac:dyDescent="0.35">
      <c r="A220" s="58"/>
      <c r="B220" s="59"/>
      <c r="E220" s="61"/>
    </row>
    <row r="221" spans="1:5" x14ac:dyDescent="0.35">
      <c r="A221" s="58"/>
      <c r="B221" s="59"/>
      <c r="E221" s="61"/>
    </row>
    <row r="222" spans="1:5" x14ac:dyDescent="0.35">
      <c r="A222" s="58"/>
      <c r="B222" s="59"/>
      <c r="E222" s="61"/>
    </row>
    <row r="223" spans="1:5" x14ac:dyDescent="0.35">
      <c r="A223" s="58"/>
      <c r="B223" s="59"/>
      <c r="E223" s="61"/>
    </row>
    <row r="224" spans="1:5" x14ac:dyDescent="0.35">
      <c r="A224" s="58"/>
      <c r="B224" s="59"/>
      <c r="E224" s="61"/>
    </row>
    <row r="225" spans="1:5" x14ac:dyDescent="0.35">
      <c r="A225" s="58"/>
      <c r="B225" s="59"/>
      <c r="E225" s="61"/>
    </row>
    <row r="226" spans="1:5" x14ac:dyDescent="0.35">
      <c r="A226" s="58"/>
      <c r="B226" s="59"/>
      <c r="E226" s="61"/>
    </row>
    <row r="227" spans="1:5" x14ac:dyDescent="0.35">
      <c r="A227" s="58"/>
      <c r="B227" s="59"/>
      <c r="E227" s="61"/>
    </row>
    <row r="228" spans="1:5" x14ac:dyDescent="0.35">
      <c r="A228" s="58"/>
      <c r="B228" s="59"/>
      <c r="E228" s="61"/>
    </row>
    <row r="229" spans="1:5" x14ac:dyDescent="0.35">
      <c r="A229" s="58"/>
      <c r="B229" s="59"/>
      <c r="E229" s="61"/>
    </row>
    <row r="230" spans="1:5" x14ac:dyDescent="0.35">
      <c r="A230" s="58"/>
      <c r="B230" s="59"/>
      <c r="E230" s="61"/>
    </row>
    <row r="231" spans="1:5" x14ac:dyDescent="0.35">
      <c r="A231" s="58"/>
      <c r="B231" s="59"/>
      <c r="E231" s="61"/>
    </row>
    <row r="232" spans="1:5" x14ac:dyDescent="0.35">
      <c r="A232" s="58"/>
      <c r="B232" s="59"/>
      <c r="E232" s="61"/>
    </row>
    <row r="233" spans="1:5" x14ac:dyDescent="0.35">
      <c r="A233" s="58"/>
      <c r="B233" s="59"/>
      <c r="E233" s="61"/>
    </row>
    <row r="234" spans="1:5" x14ac:dyDescent="0.35">
      <c r="A234" s="58"/>
      <c r="B234" s="59"/>
      <c r="E234" s="61"/>
    </row>
    <row r="235" spans="1:5" x14ac:dyDescent="0.35">
      <c r="A235" s="58"/>
      <c r="B235" s="59"/>
      <c r="E235" s="61"/>
    </row>
    <row r="236" spans="1:5" x14ac:dyDescent="0.35">
      <c r="A236" s="58"/>
      <c r="B236" s="59"/>
      <c r="E236" s="61"/>
    </row>
    <row r="237" spans="1:5" x14ac:dyDescent="0.35">
      <c r="A237" s="58"/>
      <c r="B237" s="59"/>
      <c r="E237" s="61"/>
    </row>
    <row r="238" spans="1:5" x14ac:dyDescent="0.35">
      <c r="A238" s="58"/>
      <c r="B238" s="59"/>
      <c r="E238" s="61"/>
    </row>
    <row r="239" spans="1:5" x14ac:dyDescent="0.35">
      <c r="A239" s="58"/>
      <c r="B239" s="59"/>
      <c r="E239" s="61"/>
    </row>
    <row r="240" spans="1:5" x14ac:dyDescent="0.35">
      <c r="A240" s="58"/>
      <c r="B240" s="59"/>
      <c r="E240" s="61"/>
    </row>
    <row r="241" spans="1:5" x14ac:dyDescent="0.35">
      <c r="A241" s="58"/>
      <c r="B241" s="59"/>
      <c r="E241" s="61"/>
    </row>
    <row r="242" spans="1:5" x14ac:dyDescent="0.35">
      <c r="A242" s="58"/>
      <c r="B242" s="59"/>
      <c r="E242" s="61"/>
    </row>
    <row r="243" spans="1:5" x14ac:dyDescent="0.35">
      <c r="A243" s="58"/>
      <c r="B243" s="59"/>
      <c r="E243" s="61"/>
    </row>
    <row r="244" spans="1:5" x14ac:dyDescent="0.35">
      <c r="A244" s="58"/>
      <c r="B244" s="59"/>
      <c r="E244" s="61"/>
    </row>
    <row r="245" spans="1:5" x14ac:dyDescent="0.35">
      <c r="A245" s="58"/>
      <c r="B245" s="59"/>
      <c r="E245" s="61"/>
    </row>
    <row r="246" spans="1:5" x14ac:dyDescent="0.35">
      <c r="A246" s="58"/>
      <c r="B246" s="59"/>
      <c r="E246" s="61"/>
    </row>
    <row r="247" spans="1:5" x14ac:dyDescent="0.35">
      <c r="A247" s="58"/>
      <c r="B247" s="59"/>
      <c r="E247" s="61"/>
    </row>
    <row r="248" spans="1:5" x14ac:dyDescent="0.35">
      <c r="A248" s="58"/>
      <c r="B248" s="59"/>
      <c r="E248" s="61"/>
    </row>
    <row r="249" spans="1:5" x14ac:dyDescent="0.35">
      <c r="A249" s="58"/>
      <c r="B249" s="59"/>
      <c r="E249" s="61"/>
    </row>
    <row r="250" spans="1:5" x14ac:dyDescent="0.35">
      <c r="A250" s="58"/>
      <c r="B250" s="59"/>
      <c r="E250" s="61"/>
    </row>
    <row r="251" spans="1:5" x14ac:dyDescent="0.35">
      <c r="A251" s="58"/>
      <c r="B251" s="59"/>
      <c r="E251" s="61"/>
    </row>
    <row r="252" spans="1:5" x14ac:dyDescent="0.35">
      <c r="A252" s="58"/>
      <c r="B252" s="59"/>
      <c r="E252" s="61"/>
    </row>
    <row r="253" spans="1:5" x14ac:dyDescent="0.35">
      <c r="A253" s="58"/>
      <c r="B253" s="59"/>
      <c r="E253" s="61"/>
    </row>
    <row r="254" spans="1:5" x14ac:dyDescent="0.35">
      <c r="A254" s="58"/>
      <c r="B254" s="59"/>
      <c r="E254" s="61"/>
    </row>
    <row r="255" spans="1:5" x14ac:dyDescent="0.35">
      <c r="A255" s="58"/>
      <c r="B255" s="59"/>
      <c r="E255" s="61"/>
    </row>
    <row r="256" spans="1:5" x14ac:dyDescent="0.35">
      <c r="A256" s="58"/>
      <c r="B256" s="59"/>
      <c r="E256" s="61"/>
    </row>
    <row r="257" spans="1:5" x14ac:dyDescent="0.35">
      <c r="A257" s="58"/>
      <c r="B257" s="59"/>
      <c r="E257" s="61"/>
    </row>
    <row r="258" spans="1:5" x14ac:dyDescent="0.35">
      <c r="A258" s="58"/>
      <c r="B258" s="59"/>
      <c r="E258" s="61"/>
    </row>
    <row r="259" spans="1:5" x14ac:dyDescent="0.35">
      <c r="A259" s="58"/>
      <c r="B259" s="59"/>
      <c r="E259" s="61"/>
    </row>
    <row r="260" spans="1:5" x14ac:dyDescent="0.35">
      <c r="A260" s="58"/>
      <c r="B260" s="59"/>
      <c r="E260" s="61"/>
    </row>
    <row r="261" spans="1:5" x14ac:dyDescent="0.35">
      <c r="A261" s="58"/>
      <c r="B261" s="59"/>
      <c r="E261" s="61"/>
    </row>
    <row r="262" spans="1:5" x14ac:dyDescent="0.35">
      <c r="A262" s="58"/>
      <c r="B262" s="59"/>
      <c r="E262" s="61"/>
    </row>
    <row r="263" spans="1:5" x14ac:dyDescent="0.35">
      <c r="A263" s="58"/>
      <c r="B263" s="59"/>
      <c r="E263" s="61"/>
    </row>
    <row r="264" spans="1:5" x14ac:dyDescent="0.35">
      <c r="A264" s="58"/>
      <c r="B264" s="59"/>
      <c r="E264" s="61"/>
    </row>
    <row r="265" spans="1:5" x14ac:dyDescent="0.35">
      <c r="A265" s="58"/>
      <c r="B265" s="59"/>
      <c r="E265" s="61"/>
    </row>
    <row r="266" spans="1:5" x14ac:dyDescent="0.35">
      <c r="A266" s="58"/>
      <c r="B266" s="59"/>
      <c r="E266" s="61"/>
    </row>
    <row r="267" spans="1:5" x14ac:dyDescent="0.35">
      <c r="A267" s="58"/>
      <c r="B267" s="59"/>
      <c r="E267" s="61"/>
    </row>
    <row r="268" spans="1:5" x14ac:dyDescent="0.35">
      <c r="A268" s="58"/>
      <c r="B268" s="59"/>
      <c r="E268" s="61"/>
    </row>
    <row r="269" spans="1:5" x14ac:dyDescent="0.35">
      <c r="A269" s="58"/>
      <c r="B269" s="59"/>
      <c r="E269" s="61"/>
    </row>
    <row r="270" spans="1:5" x14ac:dyDescent="0.35">
      <c r="A270" s="58"/>
      <c r="B270" s="59"/>
      <c r="E270" s="61"/>
    </row>
    <row r="271" spans="1:5" x14ac:dyDescent="0.35">
      <c r="A271" s="58"/>
      <c r="B271" s="59"/>
      <c r="E271" s="61"/>
    </row>
    <row r="272" spans="1:5" x14ac:dyDescent="0.35">
      <c r="A272" s="58"/>
      <c r="B272" s="59"/>
      <c r="E272" s="61"/>
    </row>
    <row r="273" spans="1:5" x14ac:dyDescent="0.35">
      <c r="A273" s="58"/>
      <c r="B273" s="59"/>
      <c r="E273" s="61"/>
    </row>
    <row r="274" spans="1:5" x14ac:dyDescent="0.35">
      <c r="A274" s="58"/>
      <c r="B274" s="59"/>
      <c r="E274" s="61"/>
    </row>
    <row r="275" spans="1:5" x14ac:dyDescent="0.35">
      <c r="A275" s="58"/>
      <c r="B275" s="59"/>
      <c r="E275" s="61"/>
    </row>
    <row r="276" spans="1:5" x14ac:dyDescent="0.35">
      <c r="A276" s="58"/>
      <c r="B276" s="59"/>
      <c r="E276" s="61"/>
    </row>
    <row r="277" spans="1:5" x14ac:dyDescent="0.35">
      <c r="A277" s="58"/>
      <c r="B277" s="59"/>
      <c r="E277" s="61"/>
    </row>
    <row r="278" spans="1:5" x14ac:dyDescent="0.35">
      <c r="A278" s="58"/>
      <c r="B278" s="59"/>
      <c r="E278" s="61"/>
    </row>
    <row r="279" spans="1:5" x14ac:dyDescent="0.35">
      <c r="A279" s="58"/>
      <c r="B279" s="59"/>
      <c r="E279" s="61"/>
    </row>
    <row r="280" spans="1:5" x14ac:dyDescent="0.35">
      <c r="A280" s="58"/>
      <c r="B280" s="59"/>
      <c r="E280" s="61"/>
    </row>
    <row r="281" spans="1:5" x14ac:dyDescent="0.35">
      <c r="A281" s="58"/>
      <c r="B281" s="59"/>
      <c r="E281" s="61"/>
    </row>
    <row r="282" spans="1:5" x14ac:dyDescent="0.35">
      <c r="A282" s="58"/>
      <c r="B282" s="59"/>
      <c r="E282" s="61"/>
    </row>
    <row r="283" spans="1:5" x14ac:dyDescent="0.35">
      <c r="A283" s="58"/>
      <c r="B283" s="59"/>
      <c r="E283" s="61"/>
    </row>
    <row r="284" spans="1:5" x14ac:dyDescent="0.35">
      <c r="A284" s="58"/>
      <c r="B284" s="59"/>
      <c r="E284" s="61"/>
    </row>
    <row r="285" spans="1:5" x14ac:dyDescent="0.35">
      <c r="A285" s="58"/>
      <c r="B285" s="59"/>
      <c r="E285" s="61"/>
    </row>
    <row r="286" spans="1:5" x14ac:dyDescent="0.35">
      <c r="A286" s="58"/>
      <c r="B286" s="59"/>
      <c r="E286" s="61"/>
    </row>
    <row r="287" spans="1:5" x14ac:dyDescent="0.35">
      <c r="A287" s="58"/>
      <c r="B287" s="59"/>
      <c r="E287" s="61"/>
    </row>
    <row r="288" spans="1:5" x14ac:dyDescent="0.35">
      <c r="A288" s="58"/>
      <c r="B288" s="59"/>
      <c r="E288" s="61"/>
    </row>
    <row r="289" spans="1:5" x14ac:dyDescent="0.35">
      <c r="A289" s="58"/>
      <c r="B289" s="59"/>
      <c r="E289" s="61"/>
    </row>
    <row r="290" spans="1:5" x14ac:dyDescent="0.35">
      <c r="A290" s="58"/>
      <c r="B290" s="59"/>
      <c r="E290" s="61"/>
    </row>
    <row r="291" spans="1:5" x14ac:dyDescent="0.35">
      <c r="A291" s="58"/>
      <c r="B291" s="59"/>
      <c r="E291" s="61"/>
    </row>
    <row r="292" spans="1:5" x14ac:dyDescent="0.35">
      <c r="A292" s="58"/>
      <c r="B292" s="59"/>
      <c r="E292" s="61"/>
    </row>
    <row r="293" spans="1:5" x14ac:dyDescent="0.35">
      <c r="A293" s="58"/>
      <c r="B293" s="59"/>
      <c r="E293" s="61"/>
    </row>
    <row r="294" spans="1:5" x14ac:dyDescent="0.35">
      <c r="A294" s="58"/>
      <c r="B294" s="59"/>
      <c r="E294" s="61"/>
    </row>
    <row r="295" spans="1:5" x14ac:dyDescent="0.35">
      <c r="A295" s="58"/>
      <c r="B295" s="59"/>
      <c r="E295" s="61"/>
    </row>
    <row r="296" spans="1:5" x14ac:dyDescent="0.35">
      <c r="A296" s="58"/>
      <c r="B296" s="59"/>
      <c r="E296" s="61"/>
    </row>
    <row r="297" spans="1:5" x14ac:dyDescent="0.35">
      <c r="A297" s="58"/>
      <c r="B297" s="59"/>
      <c r="E297" s="61"/>
    </row>
    <row r="298" spans="1:5" x14ac:dyDescent="0.35">
      <c r="A298" s="58"/>
      <c r="B298" s="59"/>
      <c r="E298" s="61"/>
    </row>
    <row r="299" spans="1:5" x14ac:dyDescent="0.35">
      <c r="A299" s="58"/>
      <c r="B299" s="59"/>
      <c r="E299" s="61"/>
    </row>
    <row r="300" spans="1:5" x14ac:dyDescent="0.35">
      <c r="A300" s="58"/>
      <c r="B300" s="59"/>
      <c r="E300" s="61"/>
    </row>
    <row r="301" spans="1:5" x14ac:dyDescent="0.35">
      <c r="A301" s="58"/>
      <c r="B301" s="59"/>
      <c r="E301" s="61"/>
    </row>
    <row r="302" spans="1:5" x14ac:dyDescent="0.35">
      <c r="A302" s="58"/>
      <c r="B302" s="59"/>
      <c r="E302" s="61"/>
    </row>
    <row r="303" spans="1:5" x14ac:dyDescent="0.35">
      <c r="A303" s="58"/>
      <c r="B303" s="59"/>
      <c r="E303" s="61"/>
    </row>
    <row r="304" spans="1:5" x14ac:dyDescent="0.35">
      <c r="A304" s="58"/>
      <c r="B304" s="59"/>
      <c r="E304" s="61"/>
    </row>
    <row r="305" spans="1:5" x14ac:dyDescent="0.35">
      <c r="A305" s="58"/>
      <c r="B305" s="59"/>
      <c r="E305" s="61"/>
    </row>
    <row r="306" spans="1:5" x14ac:dyDescent="0.35">
      <c r="A306" s="58"/>
      <c r="B306" s="59"/>
      <c r="E306" s="61"/>
    </row>
    <row r="307" spans="1:5" x14ac:dyDescent="0.35">
      <c r="A307" s="58"/>
      <c r="B307" s="59"/>
      <c r="E307" s="61"/>
    </row>
    <row r="308" spans="1:5" x14ac:dyDescent="0.35">
      <c r="A308" s="58"/>
      <c r="B308" s="59"/>
      <c r="E308" s="61"/>
    </row>
    <row r="309" spans="1:5" x14ac:dyDescent="0.35">
      <c r="A309" s="58"/>
      <c r="B309" s="59"/>
      <c r="E309" s="61"/>
    </row>
    <row r="310" spans="1:5" x14ac:dyDescent="0.35">
      <c r="A310" s="58"/>
      <c r="B310" s="59"/>
      <c r="E310" s="61"/>
    </row>
    <row r="311" spans="1:5" x14ac:dyDescent="0.35">
      <c r="A311" s="58"/>
      <c r="B311" s="59"/>
      <c r="E311" s="61"/>
    </row>
    <row r="312" spans="1:5" x14ac:dyDescent="0.35">
      <c r="A312" s="58"/>
      <c r="B312" s="59"/>
      <c r="E312" s="61"/>
    </row>
    <row r="313" spans="1:5" x14ac:dyDescent="0.35">
      <c r="A313" s="58"/>
      <c r="B313" s="59"/>
      <c r="E313" s="61"/>
    </row>
    <row r="314" spans="1:5" x14ac:dyDescent="0.35">
      <c r="A314" s="58"/>
      <c r="B314" s="59"/>
      <c r="E314" s="61"/>
    </row>
    <row r="315" spans="1:5" x14ac:dyDescent="0.35">
      <c r="A315" s="58"/>
      <c r="B315" s="59"/>
      <c r="E315" s="61"/>
    </row>
    <row r="316" spans="1:5" x14ac:dyDescent="0.35">
      <c r="A316" s="58"/>
      <c r="B316" s="59"/>
      <c r="E316" s="61"/>
    </row>
    <row r="317" spans="1:5" x14ac:dyDescent="0.35">
      <c r="A317" s="58"/>
      <c r="B317" s="59"/>
      <c r="E317" s="61"/>
    </row>
    <row r="318" spans="1:5" x14ac:dyDescent="0.35">
      <c r="A318" s="58"/>
      <c r="B318" s="59"/>
      <c r="E318" s="61"/>
    </row>
    <row r="319" spans="1:5" x14ac:dyDescent="0.35">
      <c r="A319" s="58"/>
      <c r="B319" s="59"/>
      <c r="E319" s="61"/>
    </row>
    <row r="320" spans="1:5" x14ac:dyDescent="0.35">
      <c r="A320" s="58"/>
      <c r="B320" s="59"/>
      <c r="E320" s="61"/>
    </row>
    <row r="321" spans="1:5" x14ac:dyDescent="0.35">
      <c r="A321" s="58"/>
      <c r="B321" s="59"/>
      <c r="E321" s="61"/>
    </row>
    <row r="322" spans="1:5" x14ac:dyDescent="0.35">
      <c r="A322" s="58"/>
      <c r="B322" s="59"/>
      <c r="E322" s="61"/>
    </row>
    <row r="323" spans="1:5" x14ac:dyDescent="0.35">
      <c r="A323" s="58"/>
      <c r="B323" s="59"/>
      <c r="E323" s="61"/>
    </row>
    <row r="324" spans="1:5" x14ac:dyDescent="0.35">
      <c r="A324" s="58"/>
      <c r="B324" s="59"/>
      <c r="E324" s="61"/>
    </row>
    <row r="325" spans="1:5" x14ac:dyDescent="0.35">
      <c r="A325" s="58"/>
      <c r="B325" s="59"/>
      <c r="E325" s="61"/>
    </row>
    <row r="326" spans="1:5" x14ac:dyDescent="0.35">
      <c r="A326" s="58"/>
      <c r="B326" s="59"/>
      <c r="E326" s="61"/>
    </row>
    <row r="327" spans="1:5" x14ac:dyDescent="0.35">
      <c r="A327" s="58"/>
      <c r="B327" s="59"/>
      <c r="E327" s="61"/>
    </row>
    <row r="328" spans="1:5" x14ac:dyDescent="0.35">
      <c r="A328" s="58"/>
      <c r="B328" s="59"/>
      <c r="E328" s="61"/>
    </row>
    <row r="329" spans="1:5" x14ac:dyDescent="0.35">
      <c r="A329" s="58"/>
      <c r="B329" s="59"/>
      <c r="E329" s="61"/>
    </row>
    <row r="330" spans="1:5" x14ac:dyDescent="0.35">
      <c r="A330" s="58"/>
      <c r="B330" s="59"/>
      <c r="E330" s="61"/>
    </row>
    <row r="331" spans="1:5" x14ac:dyDescent="0.35">
      <c r="A331" s="58"/>
      <c r="B331" s="59"/>
      <c r="E331" s="61"/>
    </row>
    <row r="332" spans="1:5" x14ac:dyDescent="0.35">
      <c r="A332" s="58"/>
      <c r="B332" s="59"/>
      <c r="E332" s="61"/>
    </row>
    <row r="333" spans="1:5" x14ac:dyDescent="0.35">
      <c r="A333" s="58"/>
      <c r="B333" s="59"/>
      <c r="E333" s="61"/>
    </row>
    <row r="334" spans="1:5" x14ac:dyDescent="0.35">
      <c r="A334" s="58"/>
      <c r="B334" s="59"/>
      <c r="E334" s="61"/>
    </row>
    <row r="335" spans="1:5" x14ac:dyDescent="0.35">
      <c r="A335" s="58"/>
      <c r="B335" s="59"/>
      <c r="E335" s="61"/>
    </row>
    <row r="336" spans="1:5" x14ac:dyDescent="0.35">
      <c r="A336" s="58"/>
      <c r="B336" s="59"/>
      <c r="E336" s="61"/>
    </row>
    <row r="337" spans="1:5" x14ac:dyDescent="0.35">
      <c r="A337" s="58"/>
      <c r="B337" s="59"/>
      <c r="E337" s="61"/>
    </row>
    <row r="338" spans="1:5" x14ac:dyDescent="0.35">
      <c r="A338" s="58"/>
      <c r="B338" s="59"/>
      <c r="E338" s="61"/>
    </row>
    <row r="339" spans="1:5" x14ac:dyDescent="0.35">
      <c r="A339" s="58"/>
      <c r="B339" s="59"/>
      <c r="E339" s="61"/>
    </row>
    <row r="340" spans="1:5" x14ac:dyDescent="0.35">
      <c r="A340" s="58"/>
      <c r="B340" s="59"/>
      <c r="E340" s="61"/>
    </row>
    <row r="341" spans="1:5" x14ac:dyDescent="0.35">
      <c r="A341" s="58"/>
      <c r="B341" s="59"/>
      <c r="E341" s="61"/>
    </row>
    <row r="342" spans="1:5" x14ac:dyDescent="0.35">
      <c r="A342" s="58"/>
      <c r="B342" s="59"/>
      <c r="E342" s="61"/>
    </row>
    <row r="343" spans="1:5" x14ac:dyDescent="0.35">
      <c r="A343" s="58"/>
      <c r="B343" s="59"/>
      <c r="E343" s="61"/>
    </row>
    <row r="344" spans="1:5" x14ac:dyDescent="0.35">
      <c r="A344" s="58"/>
      <c r="B344" s="59"/>
      <c r="E344" s="61"/>
    </row>
    <row r="345" spans="1:5" x14ac:dyDescent="0.35">
      <c r="A345" s="58"/>
      <c r="B345" s="59"/>
      <c r="E345" s="61"/>
    </row>
    <row r="346" spans="1:5" x14ac:dyDescent="0.35">
      <c r="A346" s="58"/>
      <c r="B346" s="59"/>
      <c r="E346" s="61"/>
    </row>
    <row r="347" spans="1:5" x14ac:dyDescent="0.35">
      <c r="A347" s="58"/>
      <c r="B347" s="59"/>
      <c r="E347" s="61"/>
    </row>
    <row r="348" spans="1:5" x14ac:dyDescent="0.35">
      <c r="A348" s="58"/>
      <c r="B348" s="59"/>
      <c r="E348" s="61"/>
    </row>
    <row r="349" spans="1:5" x14ac:dyDescent="0.35">
      <c r="A349" s="58"/>
      <c r="B349" s="59"/>
      <c r="E349" s="61"/>
    </row>
    <row r="350" spans="1:5" x14ac:dyDescent="0.35">
      <c r="A350" s="58"/>
      <c r="B350" s="59"/>
      <c r="E350" s="61"/>
    </row>
    <row r="351" spans="1:5" x14ac:dyDescent="0.35">
      <c r="A351" s="58"/>
      <c r="B351" s="59"/>
      <c r="E351" s="61"/>
    </row>
    <row r="352" spans="1:5" x14ac:dyDescent="0.35">
      <c r="A352" s="58"/>
      <c r="B352" s="59"/>
      <c r="E352" s="61"/>
    </row>
    <row r="353" spans="1:5" x14ac:dyDescent="0.35">
      <c r="A353" s="58"/>
      <c r="B353" s="59"/>
      <c r="E353" s="61"/>
    </row>
    <row r="354" spans="1:5" x14ac:dyDescent="0.35">
      <c r="A354" s="58"/>
      <c r="B354" s="59"/>
      <c r="E354" s="61"/>
    </row>
    <row r="355" spans="1:5" x14ac:dyDescent="0.35">
      <c r="A355" s="58"/>
      <c r="B355" s="59"/>
      <c r="E355" s="61"/>
    </row>
    <row r="356" spans="1:5" x14ac:dyDescent="0.35">
      <c r="A356" s="58"/>
      <c r="B356" s="59"/>
      <c r="E356" s="61"/>
    </row>
    <row r="357" spans="1:5" x14ac:dyDescent="0.35">
      <c r="A357" s="58"/>
      <c r="B357" s="59"/>
      <c r="E357" s="61"/>
    </row>
    <row r="358" spans="1:5" x14ac:dyDescent="0.35">
      <c r="A358" s="58"/>
      <c r="B358" s="59"/>
      <c r="E358" s="61"/>
    </row>
    <row r="359" spans="1:5" x14ac:dyDescent="0.35">
      <c r="A359" s="58"/>
      <c r="B359" s="59"/>
      <c r="E359" s="61"/>
    </row>
    <row r="360" spans="1:5" x14ac:dyDescent="0.35">
      <c r="A360" s="58"/>
      <c r="B360" s="59"/>
      <c r="E360" s="61"/>
    </row>
    <row r="361" spans="1:5" x14ac:dyDescent="0.35">
      <c r="A361" s="58"/>
      <c r="B361" s="59"/>
      <c r="E361" s="61"/>
    </row>
    <row r="362" spans="1:5" x14ac:dyDescent="0.35">
      <c r="A362" s="58"/>
      <c r="B362" s="59"/>
      <c r="E362" s="61"/>
    </row>
    <row r="363" spans="1:5" x14ac:dyDescent="0.35">
      <c r="A363" s="58"/>
      <c r="B363" s="59"/>
      <c r="E363" s="61"/>
    </row>
    <row r="364" spans="1:5" x14ac:dyDescent="0.35">
      <c r="A364" s="58"/>
      <c r="B364" s="59"/>
      <c r="E364" s="61"/>
    </row>
    <row r="365" spans="1:5" x14ac:dyDescent="0.35">
      <c r="A365" s="58"/>
      <c r="B365" s="59"/>
      <c r="E365" s="61"/>
    </row>
    <row r="366" spans="1:5" x14ac:dyDescent="0.35">
      <c r="A366" s="58"/>
      <c r="B366" s="59"/>
      <c r="E366" s="61"/>
    </row>
    <row r="367" spans="1:5" x14ac:dyDescent="0.35">
      <c r="A367" s="58"/>
      <c r="B367" s="59"/>
      <c r="E367" s="61"/>
    </row>
    <row r="368" spans="1:5" x14ac:dyDescent="0.35">
      <c r="A368" s="58"/>
      <c r="B368" s="59"/>
      <c r="E368" s="61"/>
    </row>
    <row r="369" spans="1:5" x14ac:dyDescent="0.35">
      <c r="A369" s="58"/>
      <c r="B369" s="59"/>
      <c r="E369" s="61"/>
    </row>
    <row r="370" spans="1:5" x14ac:dyDescent="0.35">
      <c r="A370" s="58"/>
      <c r="B370" s="59"/>
      <c r="E370" s="61"/>
    </row>
    <row r="371" spans="1:5" x14ac:dyDescent="0.35">
      <c r="A371" s="58"/>
      <c r="B371" s="59"/>
      <c r="E371" s="61"/>
    </row>
    <row r="372" spans="1:5" x14ac:dyDescent="0.35">
      <c r="A372" s="58"/>
      <c r="B372" s="59"/>
      <c r="E372" s="61"/>
    </row>
    <row r="373" spans="1:5" x14ac:dyDescent="0.35">
      <c r="A373" s="58"/>
      <c r="B373" s="59"/>
      <c r="E373" s="61"/>
    </row>
    <row r="374" spans="1:5" x14ac:dyDescent="0.35">
      <c r="A374" s="58"/>
      <c r="B374" s="59"/>
      <c r="E374" s="61"/>
    </row>
    <row r="375" spans="1:5" x14ac:dyDescent="0.35">
      <c r="A375" s="58"/>
      <c r="B375" s="59"/>
      <c r="E375" s="61"/>
    </row>
    <row r="376" spans="1:5" x14ac:dyDescent="0.35">
      <c r="A376" s="58"/>
      <c r="B376" s="59"/>
      <c r="E376" s="61"/>
    </row>
    <row r="377" spans="1:5" x14ac:dyDescent="0.35">
      <c r="A377" s="58"/>
      <c r="B377" s="59"/>
      <c r="E377" s="61"/>
    </row>
    <row r="378" spans="1:5" x14ac:dyDescent="0.35">
      <c r="A378" s="58"/>
      <c r="B378" s="59"/>
      <c r="E378" s="61"/>
    </row>
    <row r="379" spans="1:5" x14ac:dyDescent="0.35">
      <c r="A379" s="58"/>
      <c r="B379" s="59"/>
      <c r="E379" s="61"/>
    </row>
    <row r="380" spans="1:5" x14ac:dyDescent="0.35">
      <c r="A380" s="58"/>
      <c r="B380" s="59"/>
      <c r="E380" s="61"/>
    </row>
    <row r="381" spans="1:5" x14ac:dyDescent="0.35">
      <c r="A381" s="58"/>
      <c r="B381" s="59"/>
      <c r="E381" s="61"/>
    </row>
    <row r="382" spans="1:5" x14ac:dyDescent="0.35">
      <c r="A382" s="58"/>
      <c r="B382" s="59"/>
      <c r="E382" s="61"/>
    </row>
    <row r="383" spans="1:5" x14ac:dyDescent="0.35">
      <c r="A383" s="58"/>
      <c r="B383" s="59"/>
      <c r="E383" s="61"/>
    </row>
    <row r="384" spans="1:5" x14ac:dyDescent="0.35">
      <c r="A384" s="58"/>
      <c r="B384" s="59"/>
      <c r="E384" s="61"/>
    </row>
    <row r="385" spans="1:5" x14ac:dyDescent="0.35">
      <c r="A385" s="58"/>
      <c r="B385" s="59"/>
      <c r="E385" s="61"/>
    </row>
    <row r="386" spans="1:5" x14ac:dyDescent="0.35">
      <c r="A386" s="58"/>
      <c r="B386" s="59"/>
      <c r="E386" s="61"/>
    </row>
    <row r="387" spans="1:5" x14ac:dyDescent="0.35">
      <c r="A387" s="58"/>
      <c r="B387" s="59"/>
      <c r="E387" s="61"/>
    </row>
    <row r="388" spans="1:5" x14ac:dyDescent="0.35">
      <c r="A388" s="58"/>
      <c r="B388" s="59"/>
      <c r="E388" s="61"/>
    </row>
    <row r="389" spans="1:5" x14ac:dyDescent="0.35">
      <c r="A389" s="58"/>
      <c r="B389" s="59"/>
      <c r="E389" s="61"/>
    </row>
    <row r="390" spans="1:5" x14ac:dyDescent="0.35">
      <c r="A390" s="58"/>
      <c r="B390" s="59"/>
      <c r="E390" s="61"/>
    </row>
    <row r="391" spans="1:5" x14ac:dyDescent="0.35">
      <c r="A391" s="58"/>
      <c r="B391" s="59"/>
      <c r="E391" s="61"/>
    </row>
    <row r="392" spans="1:5" x14ac:dyDescent="0.35">
      <c r="A392" s="58"/>
      <c r="B392" s="59"/>
      <c r="E392" s="61"/>
    </row>
    <row r="393" spans="1:5" x14ac:dyDescent="0.35">
      <c r="A393" s="58"/>
      <c r="B393" s="59"/>
      <c r="E393" s="61"/>
    </row>
    <row r="394" spans="1:5" x14ac:dyDescent="0.35">
      <c r="A394" s="58"/>
      <c r="B394" s="59"/>
      <c r="E394" s="61"/>
    </row>
    <row r="395" spans="1:5" x14ac:dyDescent="0.35">
      <c r="A395" s="58"/>
      <c r="B395" s="59"/>
      <c r="E395" s="61"/>
    </row>
    <row r="396" spans="1:5" x14ac:dyDescent="0.35">
      <c r="A396" s="58"/>
      <c r="B396" s="59"/>
      <c r="E396" s="61"/>
    </row>
    <row r="397" spans="1:5" x14ac:dyDescent="0.35">
      <c r="A397" s="58"/>
      <c r="B397" s="59"/>
      <c r="E397" s="61"/>
    </row>
    <row r="398" spans="1:5" x14ac:dyDescent="0.35">
      <c r="A398" s="58"/>
      <c r="B398" s="59"/>
      <c r="E398" s="61"/>
    </row>
    <row r="399" spans="1:5" x14ac:dyDescent="0.35">
      <c r="A399" s="58"/>
      <c r="B399" s="59"/>
      <c r="E399" s="61"/>
    </row>
    <row r="400" spans="1:5" x14ac:dyDescent="0.35">
      <c r="A400" s="58"/>
      <c r="B400" s="59"/>
      <c r="E400" s="61"/>
    </row>
    <row r="401" spans="1:5" x14ac:dyDescent="0.35">
      <c r="A401" s="58"/>
      <c r="B401" s="59"/>
      <c r="E401" s="61"/>
    </row>
    <row r="402" spans="1:5" x14ac:dyDescent="0.35">
      <c r="A402" s="58"/>
      <c r="B402" s="59"/>
      <c r="E402" s="61"/>
    </row>
    <row r="403" spans="1:5" x14ac:dyDescent="0.35">
      <c r="A403" s="58"/>
      <c r="B403" s="59"/>
      <c r="E403" s="61"/>
    </row>
    <row r="404" spans="1:5" x14ac:dyDescent="0.35">
      <c r="A404" s="58"/>
      <c r="B404" s="59"/>
      <c r="E404" s="61"/>
    </row>
    <row r="405" spans="1:5" x14ac:dyDescent="0.35">
      <c r="A405" s="58"/>
      <c r="B405" s="59"/>
      <c r="E405" s="61"/>
    </row>
    <row r="406" spans="1:5" x14ac:dyDescent="0.35">
      <c r="A406" s="58"/>
      <c r="B406" s="59"/>
      <c r="E406" s="61"/>
    </row>
    <row r="407" spans="1:5" x14ac:dyDescent="0.35">
      <c r="A407" s="58"/>
      <c r="B407" s="59"/>
      <c r="E407" s="61"/>
    </row>
    <row r="408" spans="1:5" x14ac:dyDescent="0.35">
      <c r="A408" s="58"/>
      <c r="B408" s="59"/>
      <c r="E408" s="61"/>
    </row>
    <row r="409" spans="1:5" x14ac:dyDescent="0.35">
      <c r="A409" s="58"/>
      <c r="B409" s="59"/>
      <c r="E409" s="61"/>
    </row>
    <row r="410" spans="1:5" x14ac:dyDescent="0.35">
      <c r="A410" s="58"/>
      <c r="B410" s="59"/>
      <c r="E410" s="61"/>
    </row>
    <row r="411" spans="1:5" x14ac:dyDescent="0.35">
      <c r="A411" s="58"/>
      <c r="B411" s="59"/>
      <c r="E411" s="61"/>
    </row>
    <row r="412" spans="1:5" x14ac:dyDescent="0.35">
      <c r="A412" s="58"/>
      <c r="B412" s="59"/>
      <c r="E412" s="61"/>
    </row>
    <row r="413" spans="1:5" x14ac:dyDescent="0.35">
      <c r="A413" s="58"/>
      <c r="B413" s="59"/>
      <c r="E413" s="61"/>
    </row>
    <row r="414" spans="1:5" x14ac:dyDescent="0.35">
      <c r="A414" s="58"/>
      <c r="B414" s="59"/>
      <c r="E414" s="61"/>
    </row>
    <row r="415" spans="1:5" x14ac:dyDescent="0.35">
      <c r="A415" s="58"/>
      <c r="B415" s="59"/>
      <c r="E415" s="61"/>
    </row>
    <row r="416" spans="1:5" x14ac:dyDescent="0.35">
      <c r="A416" s="58"/>
      <c r="B416" s="59"/>
      <c r="E416" s="61"/>
    </row>
    <row r="417" spans="1:5" x14ac:dyDescent="0.35">
      <c r="A417" s="58"/>
      <c r="B417" s="59"/>
      <c r="E417" s="61"/>
    </row>
    <row r="418" spans="1:5" x14ac:dyDescent="0.35">
      <c r="A418" s="58"/>
      <c r="B418" s="59"/>
      <c r="E418" s="61"/>
    </row>
    <row r="419" spans="1:5" x14ac:dyDescent="0.35">
      <c r="A419" s="58"/>
      <c r="B419" s="59"/>
      <c r="E419" s="61"/>
    </row>
    <row r="420" spans="1:5" x14ac:dyDescent="0.35">
      <c r="A420" s="58"/>
      <c r="B420" s="59"/>
      <c r="E420" s="61"/>
    </row>
    <row r="421" spans="1:5" x14ac:dyDescent="0.35">
      <c r="A421" s="58"/>
      <c r="B421" s="59"/>
      <c r="E421" s="61"/>
    </row>
    <row r="422" spans="1:5" x14ac:dyDescent="0.35">
      <c r="A422" s="58"/>
      <c r="B422" s="59"/>
      <c r="E422" s="61"/>
    </row>
    <row r="423" spans="1:5" x14ac:dyDescent="0.35">
      <c r="A423" s="58"/>
      <c r="B423" s="59"/>
      <c r="E423" s="61"/>
    </row>
    <row r="424" spans="1:5" x14ac:dyDescent="0.35">
      <c r="A424" s="58"/>
      <c r="B424" s="59"/>
      <c r="E424" s="61"/>
    </row>
    <row r="425" spans="1:5" x14ac:dyDescent="0.35">
      <c r="A425" s="58"/>
      <c r="B425" s="59"/>
      <c r="E425" s="61"/>
    </row>
    <row r="426" spans="1:5" x14ac:dyDescent="0.35">
      <c r="A426" s="58"/>
      <c r="B426" s="59"/>
      <c r="E426" s="61"/>
    </row>
    <row r="427" spans="1:5" x14ac:dyDescent="0.35">
      <c r="A427" s="58"/>
      <c r="B427" s="59"/>
      <c r="E427" s="61"/>
    </row>
    <row r="428" spans="1:5" x14ac:dyDescent="0.35">
      <c r="A428" s="58"/>
      <c r="B428" s="59"/>
      <c r="E428" s="61"/>
    </row>
    <row r="429" spans="1:5" x14ac:dyDescent="0.35">
      <c r="A429" s="58"/>
      <c r="B429" s="59"/>
      <c r="E429" s="61"/>
    </row>
    <row r="430" spans="1:5" x14ac:dyDescent="0.35">
      <c r="A430" s="58"/>
      <c r="B430" s="59"/>
      <c r="E430" s="61"/>
    </row>
    <row r="431" spans="1:5" x14ac:dyDescent="0.35">
      <c r="A431" s="58"/>
      <c r="B431" s="59"/>
      <c r="E431" s="61"/>
    </row>
    <row r="432" spans="1:5" x14ac:dyDescent="0.35">
      <c r="A432" s="58"/>
      <c r="B432" s="59"/>
      <c r="E432" s="61"/>
    </row>
    <row r="433" spans="1:5" x14ac:dyDescent="0.35">
      <c r="A433" s="58"/>
      <c r="B433" s="59"/>
      <c r="E433" s="61"/>
    </row>
    <row r="434" spans="1:5" x14ac:dyDescent="0.35">
      <c r="A434" s="58"/>
      <c r="B434" s="59"/>
      <c r="E434" s="61"/>
    </row>
    <row r="435" spans="1:5" x14ac:dyDescent="0.35">
      <c r="A435" s="58"/>
      <c r="B435" s="59"/>
      <c r="E435" s="61"/>
    </row>
    <row r="436" spans="1:5" x14ac:dyDescent="0.35">
      <c r="A436" s="58"/>
      <c r="B436" s="59"/>
      <c r="E436" s="61"/>
    </row>
    <row r="437" spans="1:5" x14ac:dyDescent="0.35">
      <c r="A437" s="58"/>
      <c r="B437" s="59"/>
      <c r="E437" s="61"/>
    </row>
    <row r="438" spans="1:5" x14ac:dyDescent="0.35">
      <c r="A438" s="58"/>
      <c r="B438" s="59"/>
      <c r="E438" s="61"/>
    </row>
    <row r="439" spans="1:5" x14ac:dyDescent="0.35">
      <c r="A439" s="58"/>
      <c r="B439" s="59"/>
      <c r="E439" s="61"/>
    </row>
    <row r="440" spans="1:5" x14ac:dyDescent="0.35">
      <c r="A440" s="58"/>
      <c r="B440" s="59"/>
      <c r="E440" s="61"/>
    </row>
    <row r="441" spans="1:5" x14ac:dyDescent="0.35">
      <c r="A441" s="58"/>
      <c r="B441" s="59"/>
      <c r="E441" s="61"/>
    </row>
    <row r="442" spans="1:5" x14ac:dyDescent="0.35">
      <c r="A442" s="58"/>
      <c r="B442" s="59"/>
      <c r="E442" s="61"/>
    </row>
    <row r="443" spans="1:5" x14ac:dyDescent="0.35">
      <c r="A443" s="58"/>
      <c r="B443" s="59"/>
      <c r="E443" s="61"/>
    </row>
    <row r="444" spans="1:5" x14ac:dyDescent="0.35">
      <c r="A444" s="58"/>
      <c r="B444" s="59"/>
      <c r="E444" s="61"/>
    </row>
    <row r="445" spans="1:5" x14ac:dyDescent="0.35">
      <c r="A445" s="58"/>
      <c r="B445" s="59"/>
      <c r="E445" s="61"/>
    </row>
    <row r="446" spans="1:5" x14ac:dyDescent="0.35">
      <c r="A446" s="58"/>
      <c r="B446" s="59"/>
      <c r="E446" s="61"/>
    </row>
    <row r="447" spans="1:5" x14ac:dyDescent="0.35">
      <c r="A447" s="58"/>
      <c r="B447" s="59"/>
      <c r="E447" s="61"/>
    </row>
    <row r="448" spans="1:5" x14ac:dyDescent="0.35">
      <c r="A448" s="58"/>
      <c r="B448" s="59"/>
      <c r="E448" s="61"/>
    </row>
    <row r="449" spans="1:5" x14ac:dyDescent="0.35">
      <c r="A449" s="58"/>
      <c r="B449" s="59"/>
      <c r="E449" s="61"/>
    </row>
    <row r="450" spans="1:5" x14ac:dyDescent="0.35">
      <c r="A450" s="58"/>
      <c r="B450" s="59"/>
      <c r="E450" s="61"/>
    </row>
    <row r="451" spans="1:5" x14ac:dyDescent="0.35">
      <c r="A451" s="58"/>
      <c r="B451" s="59"/>
      <c r="E451" s="61"/>
    </row>
    <row r="452" spans="1:5" x14ac:dyDescent="0.35">
      <c r="A452" s="58"/>
      <c r="B452" s="59"/>
      <c r="E452" s="61"/>
    </row>
    <row r="453" spans="1:5" x14ac:dyDescent="0.35">
      <c r="A453" s="58"/>
      <c r="B453" s="59"/>
      <c r="E453" s="61"/>
    </row>
    <row r="454" spans="1:5" x14ac:dyDescent="0.35">
      <c r="A454" s="58"/>
      <c r="B454" s="59"/>
      <c r="E454" s="61"/>
    </row>
    <row r="455" spans="1:5" x14ac:dyDescent="0.35">
      <c r="A455" s="58"/>
      <c r="B455" s="59"/>
      <c r="E455" s="61"/>
    </row>
    <row r="456" spans="1:5" x14ac:dyDescent="0.35">
      <c r="A456" s="58"/>
      <c r="B456" s="59"/>
      <c r="E456" s="61"/>
    </row>
    <row r="457" spans="1:5" x14ac:dyDescent="0.35">
      <c r="A457" s="58"/>
      <c r="B457" s="59"/>
      <c r="E457" s="61"/>
    </row>
    <row r="458" spans="1:5" x14ac:dyDescent="0.35">
      <c r="A458" s="58"/>
      <c r="B458" s="59"/>
      <c r="E458" s="61"/>
    </row>
    <row r="459" spans="1:5" x14ac:dyDescent="0.35">
      <c r="A459" s="58"/>
      <c r="B459" s="59"/>
      <c r="E459" s="61"/>
    </row>
    <row r="460" spans="1:5" x14ac:dyDescent="0.35">
      <c r="A460" s="58"/>
      <c r="B460" s="59"/>
      <c r="E460" s="61"/>
    </row>
    <row r="461" spans="1:5" x14ac:dyDescent="0.35">
      <c r="A461" s="58"/>
      <c r="B461" s="59"/>
      <c r="E461" s="61"/>
    </row>
    <row r="462" spans="1:5" x14ac:dyDescent="0.35">
      <c r="A462" s="58"/>
      <c r="B462" s="59"/>
      <c r="E462" s="61"/>
    </row>
    <row r="463" spans="1:5" x14ac:dyDescent="0.35">
      <c r="A463" s="58"/>
      <c r="B463" s="59"/>
      <c r="E463" s="61"/>
    </row>
    <row r="464" spans="1:5" x14ac:dyDescent="0.35">
      <c r="A464" s="58"/>
      <c r="B464" s="59"/>
      <c r="E464" s="61"/>
    </row>
    <row r="465" spans="1:5" x14ac:dyDescent="0.35">
      <c r="A465" s="58"/>
      <c r="B465" s="59"/>
      <c r="E465" s="61"/>
    </row>
    <row r="466" spans="1:5" x14ac:dyDescent="0.35">
      <c r="A466" s="58"/>
      <c r="B466" s="59"/>
      <c r="E466" s="61"/>
    </row>
    <row r="467" spans="1:5" x14ac:dyDescent="0.35">
      <c r="A467" s="58"/>
      <c r="B467" s="59"/>
      <c r="E467" s="61"/>
    </row>
    <row r="468" spans="1:5" x14ac:dyDescent="0.35">
      <c r="A468" s="58"/>
      <c r="B468" s="59"/>
      <c r="E468" s="61"/>
    </row>
    <row r="469" spans="1:5" x14ac:dyDescent="0.35">
      <c r="A469" s="58"/>
      <c r="B469" s="59"/>
      <c r="E469" s="61"/>
    </row>
    <row r="470" spans="1:5" x14ac:dyDescent="0.35">
      <c r="A470" s="58"/>
      <c r="B470" s="59"/>
      <c r="E470" s="61"/>
    </row>
    <row r="471" spans="1:5" x14ac:dyDescent="0.35">
      <c r="A471" s="58"/>
      <c r="B471" s="59"/>
      <c r="E471" s="61"/>
    </row>
    <row r="472" spans="1:5" x14ac:dyDescent="0.35">
      <c r="A472" s="58"/>
      <c r="B472" s="59"/>
      <c r="E472" s="61"/>
    </row>
    <row r="473" spans="1:5" x14ac:dyDescent="0.35">
      <c r="A473" s="58"/>
      <c r="B473" s="59"/>
      <c r="E473" s="61"/>
    </row>
    <row r="474" spans="1:5" x14ac:dyDescent="0.35">
      <c r="A474" s="58"/>
      <c r="B474" s="59"/>
      <c r="E474" s="61"/>
    </row>
    <row r="475" spans="1:5" x14ac:dyDescent="0.35">
      <c r="A475" s="58"/>
      <c r="B475" s="59"/>
      <c r="E475" s="61"/>
    </row>
    <row r="476" spans="1:5" x14ac:dyDescent="0.35">
      <c r="A476" s="58"/>
      <c r="B476" s="59"/>
      <c r="E476" s="61"/>
    </row>
    <row r="477" spans="1:5" x14ac:dyDescent="0.35">
      <c r="A477" s="58"/>
      <c r="B477" s="59"/>
      <c r="E477" s="61"/>
    </row>
    <row r="478" spans="1:5" x14ac:dyDescent="0.35">
      <c r="A478" s="58"/>
      <c r="B478" s="59"/>
      <c r="E478" s="61"/>
    </row>
    <row r="479" spans="1:5" x14ac:dyDescent="0.35">
      <c r="A479" s="58"/>
      <c r="B479" s="59"/>
      <c r="E479" s="61"/>
    </row>
    <row r="480" spans="1:5" x14ac:dyDescent="0.35">
      <c r="A480" s="58"/>
      <c r="B480" s="59"/>
      <c r="E480" s="61"/>
    </row>
    <row r="481" spans="1:5" x14ac:dyDescent="0.35">
      <c r="A481" s="58"/>
      <c r="B481" s="59"/>
      <c r="E481" s="61"/>
    </row>
    <row r="482" spans="1:5" x14ac:dyDescent="0.35">
      <c r="A482" s="58"/>
      <c r="B482" s="59"/>
      <c r="E482" s="61"/>
    </row>
    <row r="483" spans="1:5" x14ac:dyDescent="0.35">
      <c r="A483" s="58"/>
      <c r="B483" s="59"/>
      <c r="E483" s="61"/>
    </row>
    <row r="484" spans="1:5" x14ac:dyDescent="0.35">
      <c r="A484" s="58"/>
      <c r="B484" s="59"/>
      <c r="E484" s="61"/>
    </row>
    <row r="485" spans="1:5" x14ac:dyDescent="0.35">
      <c r="A485" s="58"/>
      <c r="B485" s="59"/>
      <c r="E485" s="61"/>
    </row>
    <row r="486" spans="1:5" x14ac:dyDescent="0.35">
      <c r="A486" s="58"/>
      <c r="B486" s="59"/>
      <c r="E486" s="61"/>
    </row>
    <row r="487" spans="1:5" x14ac:dyDescent="0.35">
      <c r="A487" s="58"/>
      <c r="B487" s="59"/>
      <c r="E487" s="61"/>
    </row>
    <row r="488" spans="1:5" x14ac:dyDescent="0.35">
      <c r="A488" s="58"/>
      <c r="B488" s="59"/>
      <c r="E488" s="61"/>
    </row>
    <row r="489" spans="1:5" x14ac:dyDescent="0.35">
      <c r="A489" s="58"/>
      <c r="B489" s="59"/>
      <c r="E489" s="61"/>
    </row>
    <row r="490" spans="1:5" x14ac:dyDescent="0.35">
      <c r="A490" s="58"/>
      <c r="B490" s="59"/>
      <c r="E490" s="61"/>
    </row>
    <row r="491" spans="1:5" x14ac:dyDescent="0.35">
      <c r="A491" s="58"/>
      <c r="B491" s="59"/>
      <c r="E491" s="61"/>
    </row>
    <row r="492" spans="1:5" x14ac:dyDescent="0.35">
      <c r="A492" s="58"/>
      <c r="B492" s="59"/>
      <c r="E492" s="61"/>
    </row>
    <row r="493" spans="1:5" x14ac:dyDescent="0.35">
      <c r="A493" s="58"/>
      <c r="B493" s="59"/>
      <c r="E493" s="61"/>
    </row>
    <row r="494" spans="1:5" x14ac:dyDescent="0.35">
      <c r="A494" s="58"/>
      <c r="B494" s="59"/>
      <c r="E494" s="61"/>
    </row>
    <row r="495" spans="1:5" x14ac:dyDescent="0.35">
      <c r="A495" s="58"/>
      <c r="B495" s="59"/>
      <c r="E495" s="61"/>
    </row>
    <row r="496" spans="1:5" x14ac:dyDescent="0.35">
      <c r="A496" s="58"/>
      <c r="B496" s="59"/>
      <c r="E496" s="61"/>
    </row>
    <row r="497" spans="1:5" x14ac:dyDescent="0.35">
      <c r="A497" s="58"/>
      <c r="B497" s="59"/>
      <c r="E497" s="61"/>
    </row>
    <row r="498" spans="1:5" x14ac:dyDescent="0.35">
      <c r="A498" s="58"/>
      <c r="B498" s="59"/>
      <c r="E498" s="61"/>
    </row>
    <row r="499" spans="1:5" x14ac:dyDescent="0.35">
      <c r="A499" s="58"/>
      <c r="B499" s="59"/>
      <c r="E499" s="61"/>
    </row>
    <row r="500" spans="1:5" x14ac:dyDescent="0.35">
      <c r="A500" s="58"/>
      <c r="B500" s="59"/>
      <c r="E500" s="61"/>
    </row>
    <row r="501" spans="1:5" x14ac:dyDescent="0.35">
      <c r="A501" s="58"/>
      <c r="B501" s="59"/>
      <c r="E501" s="61"/>
    </row>
    <row r="502" spans="1:5" x14ac:dyDescent="0.35">
      <c r="A502" s="58"/>
      <c r="B502" s="59"/>
      <c r="E502" s="61"/>
    </row>
    <row r="503" spans="1:5" x14ac:dyDescent="0.35">
      <c r="A503" s="58"/>
      <c r="B503" s="59"/>
      <c r="E503" s="61"/>
    </row>
    <row r="504" spans="1:5" x14ac:dyDescent="0.35">
      <c r="A504" s="58"/>
      <c r="B504" s="59"/>
      <c r="E504" s="61"/>
    </row>
    <row r="505" spans="1:5" x14ac:dyDescent="0.35">
      <c r="A505" s="58"/>
      <c r="B505" s="59"/>
      <c r="E505" s="61"/>
    </row>
    <row r="506" spans="1:5" x14ac:dyDescent="0.35">
      <c r="A506" s="58"/>
      <c r="B506" s="59"/>
      <c r="E506" s="61"/>
    </row>
    <row r="507" spans="1:5" x14ac:dyDescent="0.35">
      <c r="A507" s="58"/>
      <c r="B507" s="59"/>
      <c r="E507" s="61"/>
    </row>
    <row r="508" spans="1:5" x14ac:dyDescent="0.35">
      <c r="A508" s="58"/>
      <c r="B508" s="59"/>
      <c r="E508" s="61"/>
    </row>
    <row r="509" spans="1:5" x14ac:dyDescent="0.35">
      <c r="A509" s="58"/>
      <c r="B509" s="59"/>
      <c r="E509" s="61"/>
    </row>
    <row r="510" spans="1:5" x14ac:dyDescent="0.35">
      <c r="A510" s="58"/>
      <c r="B510" s="59"/>
      <c r="E510" s="61"/>
    </row>
    <row r="511" spans="1:5" x14ac:dyDescent="0.35">
      <c r="A511" s="58"/>
      <c r="B511" s="59"/>
      <c r="E511" s="61"/>
    </row>
    <row r="512" spans="1:5" x14ac:dyDescent="0.35">
      <c r="A512" s="58"/>
      <c r="B512" s="59"/>
      <c r="E512" s="61"/>
    </row>
    <row r="513" spans="1:5" x14ac:dyDescent="0.35">
      <c r="A513" s="58"/>
      <c r="B513" s="59"/>
      <c r="E513" s="61"/>
    </row>
    <row r="514" spans="1:5" x14ac:dyDescent="0.35">
      <c r="A514" s="58"/>
      <c r="B514" s="59"/>
      <c r="E514" s="61"/>
    </row>
    <row r="515" spans="1:5" x14ac:dyDescent="0.35">
      <c r="A515" s="58"/>
      <c r="B515" s="59"/>
      <c r="E515" s="61"/>
    </row>
    <row r="516" spans="1:5" x14ac:dyDescent="0.35">
      <c r="A516" s="58"/>
      <c r="B516" s="59"/>
      <c r="E516" s="61"/>
    </row>
    <row r="517" spans="1:5" x14ac:dyDescent="0.35">
      <c r="A517" s="58"/>
      <c r="B517" s="59"/>
      <c r="E517" s="61"/>
    </row>
    <row r="518" spans="1:5" x14ac:dyDescent="0.35">
      <c r="A518" s="58"/>
      <c r="B518" s="59"/>
      <c r="E518" s="61"/>
    </row>
    <row r="519" spans="1:5" x14ac:dyDescent="0.35">
      <c r="A519" s="58"/>
      <c r="B519" s="59"/>
      <c r="E519" s="61"/>
    </row>
    <row r="520" spans="1:5" x14ac:dyDescent="0.35">
      <c r="A520" s="58"/>
      <c r="B520" s="59"/>
      <c r="E520" s="61"/>
    </row>
    <row r="521" spans="1:5" x14ac:dyDescent="0.35">
      <c r="A521" s="58"/>
      <c r="B521" s="59"/>
      <c r="E521" s="61"/>
    </row>
    <row r="522" spans="1:5" x14ac:dyDescent="0.35">
      <c r="A522" s="58"/>
      <c r="B522" s="59"/>
      <c r="E522" s="61"/>
    </row>
    <row r="523" spans="1:5" x14ac:dyDescent="0.35">
      <c r="A523" s="58"/>
      <c r="B523" s="59"/>
      <c r="E523" s="61"/>
    </row>
    <row r="524" spans="1:5" x14ac:dyDescent="0.35">
      <c r="A524" s="58"/>
      <c r="B524" s="59"/>
      <c r="E524" s="61"/>
    </row>
    <row r="525" spans="1:5" x14ac:dyDescent="0.35">
      <c r="A525" s="58"/>
      <c r="B525" s="59"/>
      <c r="E525" s="61"/>
    </row>
    <row r="526" spans="1:5" x14ac:dyDescent="0.35">
      <c r="A526" s="58"/>
      <c r="B526" s="59"/>
      <c r="E526" s="61"/>
    </row>
    <row r="527" spans="1:5" x14ac:dyDescent="0.35">
      <c r="A527" s="58"/>
      <c r="B527" s="59"/>
      <c r="E527" s="61"/>
    </row>
    <row r="528" spans="1:5" x14ac:dyDescent="0.35">
      <c r="A528" s="58"/>
      <c r="B528" s="59"/>
      <c r="E528" s="61"/>
    </row>
    <row r="529" spans="1:5" x14ac:dyDescent="0.35">
      <c r="A529" s="58"/>
      <c r="B529" s="59"/>
      <c r="E529" s="61"/>
    </row>
    <row r="530" spans="1:5" x14ac:dyDescent="0.35">
      <c r="A530" s="58"/>
      <c r="B530" s="59"/>
      <c r="E530" s="61"/>
    </row>
    <row r="531" spans="1:5" x14ac:dyDescent="0.35">
      <c r="A531" s="58"/>
      <c r="B531" s="59"/>
      <c r="E531" s="61"/>
    </row>
    <row r="532" spans="1:5" x14ac:dyDescent="0.35">
      <c r="A532" s="58"/>
      <c r="B532" s="59"/>
      <c r="E532" s="61"/>
    </row>
    <row r="533" spans="1:5" x14ac:dyDescent="0.35">
      <c r="A533" s="58"/>
      <c r="B533" s="59"/>
      <c r="E533" s="61"/>
    </row>
    <row r="534" spans="1:5" x14ac:dyDescent="0.35">
      <c r="A534" s="58"/>
      <c r="B534" s="59"/>
      <c r="E534" s="61"/>
    </row>
    <row r="535" spans="1:5" x14ac:dyDescent="0.35">
      <c r="A535" s="58"/>
      <c r="B535" s="59"/>
      <c r="E535" s="61"/>
    </row>
    <row r="536" spans="1:5" x14ac:dyDescent="0.35">
      <c r="A536" s="58"/>
      <c r="B536" s="59"/>
      <c r="E536" s="61"/>
    </row>
    <row r="537" spans="1:5" x14ac:dyDescent="0.35">
      <c r="A537" s="58"/>
      <c r="B537" s="59"/>
      <c r="E537" s="61"/>
    </row>
    <row r="538" spans="1:5" x14ac:dyDescent="0.35">
      <c r="A538" s="58"/>
      <c r="B538" s="59"/>
      <c r="E538" s="61"/>
    </row>
    <row r="539" spans="1:5" x14ac:dyDescent="0.35">
      <c r="A539" s="58"/>
      <c r="B539" s="59"/>
      <c r="E539" s="61"/>
    </row>
    <row r="540" spans="1:5" x14ac:dyDescent="0.35">
      <c r="A540" s="58"/>
      <c r="B540" s="59"/>
      <c r="E540" s="61"/>
    </row>
    <row r="541" spans="1:5" x14ac:dyDescent="0.35">
      <c r="A541" s="58"/>
      <c r="B541" s="59"/>
      <c r="E541" s="61"/>
    </row>
    <row r="542" spans="1:5" x14ac:dyDescent="0.35">
      <c r="A542" s="58"/>
      <c r="B542" s="59"/>
      <c r="E542" s="61"/>
    </row>
    <row r="543" spans="1:5" x14ac:dyDescent="0.35">
      <c r="A543" s="58"/>
      <c r="B543" s="59"/>
      <c r="E543" s="61"/>
    </row>
    <row r="544" spans="1:5" x14ac:dyDescent="0.35">
      <c r="A544" s="58"/>
      <c r="B544" s="59"/>
      <c r="E544" s="61"/>
    </row>
    <row r="545" spans="1:5" x14ac:dyDescent="0.35">
      <c r="A545" s="58"/>
      <c r="B545" s="59"/>
      <c r="E545" s="61"/>
    </row>
    <row r="546" spans="1:5" x14ac:dyDescent="0.35">
      <c r="A546" s="58"/>
      <c r="B546" s="59"/>
      <c r="E546" s="61"/>
    </row>
    <row r="547" spans="1:5" x14ac:dyDescent="0.35">
      <c r="A547" s="58"/>
      <c r="B547" s="59"/>
      <c r="E547" s="61"/>
    </row>
    <row r="548" spans="1:5" x14ac:dyDescent="0.35">
      <c r="A548" s="58"/>
      <c r="B548" s="59"/>
      <c r="E548" s="61"/>
    </row>
    <row r="549" spans="1:5" x14ac:dyDescent="0.35">
      <c r="A549" s="58"/>
      <c r="B549" s="59"/>
      <c r="E549" s="61"/>
    </row>
    <row r="550" spans="1:5" x14ac:dyDescent="0.35">
      <c r="A550" s="58"/>
      <c r="B550" s="59"/>
      <c r="E550" s="61"/>
    </row>
    <row r="551" spans="1:5" x14ac:dyDescent="0.35">
      <c r="A551" s="58"/>
      <c r="B551" s="59"/>
      <c r="E551" s="61"/>
    </row>
    <row r="552" spans="1:5" x14ac:dyDescent="0.35">
      <c r="A552" s="58"/>
      <c r="B552" s="59"/>
      <c r="E552" s="61"/>
    </row>
    <row r="553" spans="1:5" x14ac:dyDescent="0.35">
      <c r="A553" s="58"/>
      <c r="B553" s="59"/>
      <c r="E553" s="61"/>
    </row>
    <row r="554" spans="1:5" x14ac:dyDescent="0.35">
      <c r="A554" s="58"/>
      <c r="B554" s="59"/>
      <c r="E554" s="61"/>
    </row>
    <row r="555" spans="1:5" x14ac:dyDescent="0.35">
      <c r="A555" s="58"/>
      <c r="B555" s="59"/>
      <c r="E555" s="61"/>
    </row>
    <row r="556" spans="1:5" x14ac:dyDescent="0.35">
      <c r="A556" s="58"/>
      <c r="B556" s="59"/>
      <c r="E556" s="61"/>
    </row>
    <row r="557" spans="1:5" x14ac:dyDescent="0.35">
      <c r="A557" s="58"/>
      <c r="B557" s="59"/>
      <c r="E557" s="61"/>
    </row>
    <row r="558" spans="1:5" x14ac:dyDescent="0.35">
      <c r="A558" s="58"/>
      <c r="B558" s="59"/>
      <c r="E558" s="61"/>
    </row>
    <row r="559" spans="1:5" x14ac:dyDescent="0.35">
      <c r="A559" s="58"/>
      <c r="B559" s="59"/>
      <c r="E559" s="61"/>
    </row>
    <row r="560" spans="1:5" x14ac:dyDescent="0.35">
      <c r="A560" s="58"/>
      <c r="B560" s="59"/>
      <c r="E560" s="61"/>
    </row>
    <row r="561" spans="1:5" x14ac:dyDescent="0.35">
      <c r="A561" s="58"/>
      <c r="B561" s="59"/>
      <c r="E561" s="61"/>
    </row>
    <row r="562" spans="1:5" x14ac:dyDescent="0.35">
      <c r="A562" s="58"/>
      <c r="B562" s="59"/>
      <c r="E562" s="61"/>
    </row>
    <row r="563" spans="1:5" x14ac:dyDescent="0.35">
      <c r="A563" s="58"/>
      <c r="B563" s="59"/>
      <c r="E563" s="61"/>
    </row>
    <row r="564" spans="1:5" x14ac:dyDescent="0.35">
      <c r="A564" s="58"/>
      <c r="B564" s="59"/>
      <c r="E564" s="61"/>
    </row>
    <row r="565" spans="1:5" x14ac:dyDescent="0.35">
      <c r="A565" s="58"/>
      <c r="B565" s="59"/>
      <c r="E565" s="61"/>
    </row>
    <row r="566" spans="1:5" x14ac:dyDescent="0.35">
      <c r="A566" s="58"/>
      <c r="B566" s="59"/>
      <c r="E566" s="61"/>
    </row>
    <row r="567" spans="1:5" x14ac:dyDescent="0.35">
      <c r="A567" s="58"/>
      <c r="B567" s="59"/>
      <c r="E567" s="61"/>
    </row>
    <row r="568" spans="1:5" x14ac:dyDescent="0.35">
      <c r="A568" s="58"/>
      <c r="B568" s="59"/>
      <c r="E568" s="61"/>
    </row>
    <row r="569" spans="1:5" x14ac:dyDescent="0.35">
      <c r="A569" s="58"/>
      <c r="B569" s="59"/>
      <c r="E569" s="61"/>
    </row>
    <row r="570" spans="1:5" x14ac:dyDescent="0.35">
      <c r="A570" s="58"/>
      <c r="B570" s="59"/>
      <c r="E570" s="61"/>
    </row>
    <row r="571" spans="1:5" x14ac:dyDescent="0.35">
      <c r="A571" s="58"/>
      <c r="B571" s="59"/>
      <c r="E571" s="61"/>
    </row>
    <row r="572" spans="1:5" x14ac:dyDescent="0.35">
      <c r="A572" s="58"/>
      <c r="B572" s="59"/>
      <c r="E572" s="61"/>
    </row>
    <row r="573" spans="1:5" x14ac:dyDescent="0.35">
      <c r="A573" s="58"/>
      <c r="B573" s="59"/>
      <c r="E573" s="61"/>
    </row>
    <row r="574" spans="1:5" x14ac:dyDescent="0.35">
      <c r="A574" s="58"/>
      <c r="B574" s="59"/>
      <c r="E574" s="61"/>
    </row>
    <row r="575" spans="1:5" x14ac:dyDescent="0.35">
      <c r="A575" s="58"/>
      <c r="B575" s="59"/>
      <c r="E575" s="61"/>
    </row>
    <row r="576" spans="1:5" x14ac:dyDescent="0.35">
      <c r="A576" s="58"/>
      <c r="B576" s="59"/>
      <c r="E576" s="61"/>
    </row>
    <row r="577" spans="1:5" x14ac:dyDescent="0.35">
      <c r="A577" s="58"/>
      <c r="B577" s="59"/>
      <c r="E577" s="61"/>
    </row>
    <row r="578" spans="1:5" x14ac:dyDescent="0.35">
      <c r="A578" s="58"/>
      <c r="B578" s="59"/>
      <c r="E578" s="61"/>
    </row>
    <row r="579" spans="1:5" x14ac:dyDescent="0.35">
      <c r="A579" s="58"/>
      <c r="B579" s="59"/>
      <c r="E579" s="61"/>
    </row>
    <row r="580" spans="1:5" x14ac:dyDescent="0.35">
      <c r="A580" s="58"/>
      <c r="B580" s="59"/>
      <c r="E580" s="61"/>
    </row>
    <row r="581" spans="1:5" x14ac:dyDescent="0.35">
      <c r="A581" s="58"/>
      <c r="B581" s="59"/>
      <c r="E581" s="61"/>
    </row>
    <row r="582" spans="1:5" x14ac:dyDescent="0.35">
      <c r="A582" s="58"/>
      <c r="B582" s="59"/>
      <c r="E582" s="61"/>
    </row>
    <row r="583" spans="1:5" x14ac:dyDescent="0.35">
      <c r="A583" s="58"/>
      <c r="B583" s="59"/>
      <c r="E583" s="61"/>
    </row>
    <row r="584" spans="1:5" x14ac:dyDescent="0.35">
      <c r="A584" s="58"/>
      <c r="B584" s="59"/>
      <c r="E584" s="61"/>
    </row>
    <row r="585" spans="1:5" x14ac:dyDescent="0.35">
      <c r="A585" s="58"/>
      <c r="B585" s="59"/>
      <c r="E585" s="61"/>
    </row>
    <row r="586" spans="1:5" x14ac:dyDescent="0.35">
      <c r="A586" s="58"/>
      <c r="B586" s="59"/>
      <c r="E586" s="61"/>
    </row>
    <row r="587" spans="1:5" x14ac:dyDescent="0.35">
      <c r="A587" s="58"/>
      <c r="B587" s="59"/>
      <c r="E587" s="61"/>
    </row>
    <row r="588" spans="1:5" x14ac:dyDescent="0.35">
      <c r="A588" s="58"/>
      <c r="B588" s="59"/>
      <c r="E588" s="61"/>
    </row>
    <row r="589" spans="1:5" x14ac:dyDescent="0.35">
      <c r="A589" s="58"/>
      <c r="B589" s="59"/>
      <c r="E589" s="61"/>
    </row>
    <row r="590" spans="1:5" x14ac:dyDescent="0.35">
      <c r="A590" s="58"/>
      <c r="B590" s="59"/>
      <c r="E590" s="61"/>
    </row>
    <row r="591" spans="1:5" x14ac:dyDescent="0.35">
      <c r="A591" s="58"/>
      <c r="B591" s="59"/>
      <c r="E591" s="61"/>
    </row>
    <row r="592" spans="1:5" x14ac:dyDescent="0.35">
      <c r="A592" s="58"/>
      <c r="B592" s="59"/>
      <c r="E592" s="61"/>
    </row>
    <row r="593" spans="1:5" x14ac:dyDescent="0.35">
      <c r="A593" s="58"/>
      <c r="B593" s="59"/>
      <c r="E593" s="61"/>
    </row>
    <row r="594" spans="1:5" x14ac:dyDescent="0.35">
      <c r="A594" s="58"/>
      <c r="B594" s="59"/>
      <c r="E594" s="61"/>
    </row>
    <row r="595" spans="1:5" x14ac:dyDescent="0.35">
      <c r="A595" s="58"/>
      <c r="B595" s="59"/>
      <c r="E595" s="61"/>
    </row>
    <row r="596" spans="1:5" x14ac:dyDescent="0.35">
      <c r="A596" s="58"/>
      <c r="B596" s="59"/>
      <c r="E596" s="61"/>
    </row>
    <row r="597" spans="1:5" x14ac:dyDescent="0.35">
      <c r="A597" s="58"/>
      <c r="B597" s="59"/>
      <c r="E597" s="61"/>
    </row>
    <row r="598" spans="1:5" x14ac:dyDescent="0.35">
      <c r="A598" s="58"/>
      <c r="B598" s="59"/>
      <c r="E598" s="61"/>
    </row>
    <row r="599" spans="1:5" x14ac:dyDescent="0.35">
      <c r="A599" s="58"/>
      <c r="B599" s="59"/>
      <c r="E599" s="61"/>
    </row>
    <row r="600" spans="1:5" x14ac:dyDescent="0.35">
      <c r="A600" s="58"/>
      <c r="B600" s="59"/>
      <c r="E600" s="61"/>
    </row>
    <row r="601" spans="1:5" x14ac:dyDescent="0.35">
      <c r="A601" s="58"/>
      <c r="B601" s="59"/>
      <c r="E601" s="61"/>
    </row>
    <row r="602" spans="1:5" x14ac:dyDescent="0.35">
      <c r="A602" s="58"/>
      <c r="B602" s="59"/>
      <c r="E602" s="61"/>
    </row>
    <row r="603" spans="1:5" x14ac:dyDescent="0.35">
      <c r="A603" s="58"/>
      <c r="B603" s="59"/>
      <c r="E603" s="61"/>
    </row>
    <row r="604" spans="1:5" x14ac:dyDescent="0.35">
      <c r="A604" s="58"/>
      <c r="B604" s="59"/>
      <c r="E604" s="61"/>
    </row>
    <row r="605" spans="1:5" x14ac:dyDescent="0.35">
      <c r="A605" s="58"/>
      <c r="B605" s="59"/>
      <c r="E605" s="61"/>
    </row>
    <row r="606" spans="1:5" x14ac:dyDescent="0.35">
      <c r="A606" s="58"/>
      <c r="B606" s="59"/>
      <c r="E606" s="61"/>
    </row>
    <row r="607" spans="1:5" x14ac:dyDescent="0.35">
      <c r="A607" s="58"/>
      <c r="B607" s="59"/>
      <c r="E607" s="61"/>
    </row>
    <row r="608" spans="1:5" x14ac:dyDescent="0.35">
      <c r="A608" s="58"/>
      <c r="B608" s="59"/>
      <c r="E608" s="61"/>
    </row>
    <row r="609" spans="1:5" x14ac:dyDescent="0.35">
      <c r="A609" s="58"/>
      <c r="B609" s="59"/>
      <c r="E609" s="61"/>
    </row>
    <row r="610" spans="1:5" x14ac:dyDescent="0.35">
      <c r="A610" s="58"/>
      <c r="B610" s="59"/>
      <c r="E610" s="61"/>
    </row>
    <row r="611" spans="1:5" x14ac:dyDescent="0.35">
      <c r="A611" s="58"/>
      <c r="B611" s="59"/>
      <c r="E611" s="61"/>
    </row>
    <row r="612" spans="1:5" x14ac:dyDescent="0.35">
      <c r="A612" s="58"/>
      <c r="B612" s="59"/>
      <c r="E612" s="61"/>
    </row>
    <row r="613" spans="1:5" x14ac:dyDescent="0.35">
      <c r="A613" s="58"/>
      <c r="B613" s="59"/>
      <c r="E613" s="61"/>
    </row>
    <row r="614" spans="1:5" x14ac:dyDescent="0.35">
      <c r="A614" s="58"/>
      <c r="B614" s="59"/>
      <c r="E614" s="61"/>
    </row>
    <row r="615" spans="1:5" x14ac:dyDescent="0.35">
      <c r="A615" s="58"/>
      <c r="B615" s="59"/>
      <c r="E615" s="61"/>
    </row>
    <row r="616" spans="1:5" x14ac:dyDescent="0.35">
      <c r="A616" s="58"/>
      <c r="B616" s="59"/>
      <c r="E616" s="61"/>
    </row>
    <row r="617" spans="1:5" x14ac:dyDescent="0.35">
      <c r="A617" s="58"/>
      <c r="B617" s="59"/>
      <c r="E617" s="61"/>
    </row>
    <row r="618" spans="1:5" x14ac:dyDescent="0.35">
      <c r="A618" s="58"/>
      <c r="B618" s="59"/>
      <c r="E618" s="61"/>
    </row>
    <row r="619" spans="1:5" x14ac:dyDescent="0.35">
      <c r="A619" s="58"/>
      <c r="B619" s="59"/>
      <c r="E619" s="61"/>
    </row>
    <row r="620" spans="1:5" x14ac:dyDescent="0.35">
      <c r="A620" s="58"/>
      <c r="B620" s="59"/>
      <c r="E620" s="61"/>
    </row>
    <row r="621" spans="1:5" x14ac:dyDescent="0.35">
      <c r="A621" s="58"/>
      <c r="B621" s="59"/>
      <c r="E621" s="61"/>
    </row>
    <row r="622" spans="1:5" x14ac:dyDescent="0.35">
      <c r="A622" s="58"/>
      <c r="B622" s="59"/>
      <c r="E622" s="61"/>
    </row>
    <row r="623" spans="1:5" x14ac:dyDescent="0.35">
      <c r="A623" s="58"/>
      <c r="B623" s="59"/>
      <c r="E623" s="61"/>
    </row>
    <row r="624" spans="1:5" x14ac:dyDescent="0.35">
      <c r="A624" s="58"/>
      <c r="B624" s="59"/>
      <c r="E624" s="61"/>
    </row>
    <row r="625" spans="1:5" x14ac:dyDescent="0.35">
      <c r="A625" s="58"/>
      <c r="B625" s="59"/>
      <c r="E625" s="61"/>
    </row>
    <row r="626" spans="1:5" x14ac:dyDescent="0.35">
      <c r="A626" s="58"/>
      <c r="B626" s="59"/>
      <c r="E626" s="61"/>
    </row>
    <row r="627" spans="1:5" x14ac:dyDescent="0.35">
      <c r="A627" s="58"/>
      <c r="B627" s="59"/>
      <c r="E627" s="61"/>
    </row>
    <row r="628" spans="1:5" x14ac:dyDescent="0.35">
      <c r="A628" s="58"/>
      <c r="B628" s="59"/>
      <c r="E628" s="61"/>
    </row>
    <row r="629" spans="1:5" x14ac:dyDescent="0.35">
      <c r="A629" s="58"/>
      <c r="B629" s="59"/>
      <c r="E629" s="61"/>
    </row>
    <row r="630" spans="1:5" x14ac:dyDescent="0.35">
      <c r="A630" s="58"/>
      <c r="B630" s="59"/>
      <c r="E630" s="61"/>
    </row>
    <row r="631" spans="1:5" x14ac:dyDescent="0.35">
      <c r="A631" s="58"/>
      <c r="B631" s="59"/>
      <c r="E631" s="61"/>
    </row>
    <row r="632" spans="1:5" x14ac:dyDescent="0.35">
      <c r="A632" s="58"/>
      <c r="B632" s="59"/>
      <c r="E632" s="61"/>
    </row>
    <row r="633" spans="1:5" x14ac:dyDescent="0.35">
      <c r="A633" s="58"/>
      <c r="B633" s="59"/>
      <c r="E633" s="61"/>
    </row>
    <row r="634" spans="1:5" x14ac:dyDescent="0.35">
      <c r="A634" s="58"/>
      <c r="B634" s="59"/>
      <c r="E634" s="61"/>
    </row>
    <row r="635" spans="1:5" x14ac:dyDescent="0.35">
      <c r="A635" s="58"/>
      <c r="B635" s="59"/>
      <c r="E635" s="61"/>
    </row>
    <row r="636" spans="1:5" x14ac:dyDescent="0.35">
      <c r="A636" s="58"/>
      <c r="B636" s="59"/>
      <c r="E636" s="61"/>
    </row>
    <row r="637" spans="1:5" x14ac:dyDescent="0.35">
      <c r="A637" s="58"/>
      <c r="B637" s="59"/>
      <c r="E637" s="61"/>
    </row>
    <row r="638" spans="1:5" x14ac:dyDescent="0.35">
      <c r="A638" s="58"/>
      <c r="B638" s="59"/>
      <c r="E638" s="61"/>
    </row>
    <row r="639" spans="1:5" x14ac:dyDescent="0.35">
      <c r="A639" s="58"/>
      <c r="B639" s="59"/>
      <c r="E639" s="61"/>
    </row>
    <row r="640" spans="1:5" x14ac:dyDescent="0.35">
      <c r="A640" s="58"/>
      <c r="B640" s="59"/>
      <c r="E640" s="61"/>
    </row>
    <row r="641" spans="1:5" x14ac:dyDescent="0.35">
      <c r="A641" s="58"/>
      <c r="B641" s="59"/>
      <c r="E641" s="61"/>
    </row>
    <row r="642" spans="1:5" x14ac:dyDescent="0.35">
      <c r="A642" s="58"/>
      <c r="B642" s="59"/>
      <c r="E642" s="61"/>
    </row>
    <row r="643" spans="1:5" x14ac:dyDescent="0.35">
      <c r="A643" s="58"/>
      <c r="B643" s="59"/>
      <c r="E643" s="61"/>
    </row>
    <row r="644" spans="1:5" x14ac:dyDescent="0.35">
      <c r="A644" s="58"/>
      <c r="B644" s="59"/>
      <c r="E644" s="61"/>
    </row>
    <row r="645" spans="1:5" x14ac:dyDescent="0.35">
      <c r="A645" s="58"/>
      <c r="B645" s="59"/>
      <c r="E645" s="61"/>
    </row>
    <row r="646" spans="1:5" x14ac:dyDescent="0.35">
      <c r="A646" s="58"/>
      <c r="B646" s="59"/>
      <c r="E646" s="61"/>
    </row>
    <row r="647" spans="1:5" x14ac:dyDescent="0.35">
      <c r="A647" s="58"/>
      <c r="B647" s="59"/>
      <c r="E647" s="61"/>
    </row>
    <row r="648" spans="1:5" x14ac:dyDescent="0.35">
      <c r="A648" s="58"/>
      <c r="B648" s="59"/>
      <c r="E648" s="61"/>
    </row>
    <row r="649" spans="1:5" x14ac:dyDescent="0.35">
      <c r="A649" s="58"/>
      <c r="B649" s="59"/>
      <c r="E649" s="61"/>
    </row>
    <row r="650" spans="1:5" x14ac:dyDescent="0.35">
      <c r="A650" s="58"/>
      <c r="B650" s="59"/>
      <c r="E650" s="61"/>
    </row>
    <row r="651" spans="1:5" x14ac:dyDescent="0.35">
      <c r="A651" s="58"/>
      <c r="B651" s="59"/>
      <c r="E651" s="61"/>
    </row>
    <row r="652" spans="1:5" x14ac:dyDescent="0.35">
      <c r="A652" s="58"/>
      <c r="B652" s="59"/>
      <c r="E652" s="61"/>
    </row>
    <row r="653" spans="1:5" x14ac:dyDescent="0.35">
      <c r="A653" s="58"/>
      <c r="B653" s="59"/>
      <c r="E653" s="61"/>
    </row>
    <row r="654" spans="1:5" x14ac:dyDescent="0.35">
      <c r="A654" s="58"/>
      <c r="B654" s="59"/>
      <c r="E654" s="61"/>
    </row>
    <row r="655" spans="1:5" x14ac:dyDescent="0.35">
      <c r="A655" s="58"/>
      <c r="B655" s="59"/>
      <c r="E655" s="61"/>
    </row>
    <row r="656" spans="1:5" x14ac:dyDescent="0.35">
      <c r="A656" s="58"/>
      <c r="B656" s="59"/>
      <c r="E656" s="61"/>
    </row>
    <row r="657" spans="1:5" x14ac:dyDescent="0.35">
      <c r="A657" s="58"/>
      <c r="B657" s="59"/>
      <c r="E657" s="61"/>
    </row>
    <row r="658" spans="1:5" x14ac:dyDescent="0.35">
      <c r="A658" s="58"/>
      <c r="B658" s="59"/>
      <c r="E658" s="61"/>
    </row>
    <row r="659" spans="1:5" x14ac:dyDescent="0.35">
      <c r="A659" s="58"/>
      <c r="B659" s="59"/>
      <c r="E659" s="61"/>
    </row>
    <row r="660" spans="1:5" x14ac:dyDescent="0.35">
      <c r="A660" s="58"/>
      <c r="B660" s="59"/>
      <c r="E660" s="61"/>
    </row>
    <row r="661" spans="1:5" x14ac:dyDescent="0.35">
      <c r="A661" s="58"/>
      <c r="B661" s="59"/>
      <c r="E661" s="61"/>
    </row>
    <row r="662" spans="1:5" x14ac:dyDescent="0.35">
      <c r="A662" s="58"/>
      <c r="B662" s="59"/>
      <c r="E662" s="61"/>
    </row>
    <row r="663" spans="1:5" x14ac:dyDescent="0.35">
      <c r="A663" s="58"/>
      <c r="B663" s="59"/>
      <c r="E663" s="61"/>
    </row>
    <row r="664" spans="1:5" x14ac:dyDescent="0.35">
      <c r="A664" s="58"/>
      <c r="B664" s="59"/>
      <c r="E664" s="61"/>
    </row>
    <row r="665" spans="1:5" x14ac:dyDescent="0.35">
      <c r="A665" s="58"/>
      <c r="B665" s="59"/>
      <c r="E665" s="61"/>
    </row>
    <row r="666" spans="1:5" x14ac:dyDescent="0.35">
      <c r="A666" s="58"/>
      <c r="B666" s="59"/>
      <c r="E666" s="61"/>
    </row>
    <row r="667" spans="1:5" x14ac:dyDescent="0.35">
      <c r="A667" s="58"/>
      <c r="B667" s="59"/>
      <c r="E667" s="61"/>
    </row>
    <row r="668" spans="1:5" x14ac:dyDescent="0.35">
      <c r="A668" s="58"/>
      <c r="B668" s="59"/>
      <c r="E668" s="61"/>
    </row>
    <row r="669" spans="1:5" x14ac:dyDescent="0.35">
      <c r="A669" s="58"/>
      <c r="B669" s="59"/>
      <c r="E669" s="61"/>
    </row>
    <row r="670" spans="1:5" x14ac:dyDescent="0.35">
      <c r="A670" s="58"/>
      <c r="B670" s="59"/>
      <c r="E670" s="61"/>
    </row>
    <row r="671" spans="1:5" x14ac:dyDescent="0.35">
      <c r="A671" s="58"/>
      <c r="B671" s="59"/>
      <c r="E671" s="61"/>
    </row>
    <row r="672" spans="1:5" x14ac:dyDescent="0.35">
      <c r="A672" s="58"/>
      <c r="B672" s="59"/>
      <c r="E672" s="61"/>
    </row>
    <row r="673" spans="1:5" x14ac:dyDescent="0.35">
      <c r="A673" s="58"/>
      <c r="B673" s="59"/>
      <c r="E673" s="61"/>
    </row>
    <row r="674" spans="1:5" x14ac:dyDescent="0.35">
      <c r="A674" s="58"/>
      <c r="B674" s="59"/>
      <c r="E674" s="61"/>
    </row>
    <row r="675" spans="1:5" x14ac:dyDescent="0.35">
      <c r="A675" s="58"/>
      <c r="B675" s="59"/>
      <c r="E675" s="61"/>
    </row>
    <row r="676" spans="1:5" x14ac:dyDescent="0.35">
      <c r="A676" s="58"/>
      <c r="B676" s="59"/>
      <c r="E676" s="61"/>
    </row>
    <row r="677" spans="1:5" x14ac:dyDescent="0.35">
      <c r="A677" s="58"/>
      <c r="B677" s="59"/>
      <c r="E677" s="61"/>
    </row>
    <row r="678" spans="1:5" x14ac:dyDescent="0.35">
      <c r="A678" s="58"/>
      <c r="B678" s="59"/>
      <c r="E678" s="61"/>
    </row>
    <row r="679" spans="1:5" x14ac:dyDescent="0.35">
      <c r="A679" s="58"/>
      <c r="B679" s="59"/>
      <c r="E679" s="61"/>
    </row>
    <row r="680" spans="1:5" x14ac:dyDescent="0.35">
      <c r="A680" s="58"/>
      <c r="B680" s="59"/>
      <c r="E680" s="61"/>
    </row>
    <row r="681" spans="1:5" x14ac:dyDescent="0.35">
      <c r="A681" s="58"/>
      <c r="B681" s="59"/>
      <c r="E681" s="61"/>
    </row>
    <row r="682" spans="1:5" x14ac:dyDescent="0.35">
      <c r="A682" s="58"/>
      <c r="B682" s="59"/>
      <c r="E682" s="61"/>
    </row>
    <row r="683" spans="1:5" x14ac:dyDescent="0.35">
      <c r="A683" s="58"/>
      <c r="B683" s="59"/>
      <c r="E683" s="61"/>
    </row>
    <row r="684" spans="1:5" x14ac:dyDescent="0.35">
      <c r="A684" s="58"/>
      <c r="B684" s="59"/>
      <c r="E684" s="61"/>
    </row>
    <row r="685" spans="1:5" x14ac:dyDescent="0.35">
      <c r="A685" s="58"/>
      <c r="B685" s="59"/>
      <c r="E685" s="61"/>
    </row>
    <row r="686" spans="1:5" x14ac:dyDescent="0.35">
      <c r="A686" s="58"/>
      <c r="B686" s="59"/>
      <c r="E686" s="61"/>
    </row>
    <row r="687" spans="1:5" x14ac:dyDescent="0.35">
      <c r="A687" s="58"/>
      <c r="B687" s="59"/>
      <c r="E687" s="61"/>
    </row>
    <row r="688" spans="1:5" x14ac:dyDescent="0.35">
      <c r="A688" s="58"/>
      <c r="B688" s="59"/>
      <c r="E688" s="61"/>
    </row>
    <row r="689" spans="1:5" x14ac:dyDescent="0.35">
      <c r="A689" s="58"/>
      <c r="B689" s="59"/>
      <c r="E689" s="61"/>
    </row>
    <row r="690" spans="1:5" x14ac:dyDescent="0.35">
      <c r="A690" s="58"/>
      <c r="B690" s="59"/>
      <c r="E690" s="61"/>
    </row>
    <row r="691" spans="1:5" x14ac:dyDescent="0.35">
      <c r="A691" s="58"/>
      <c r="B691" s="59"/>
      <c r="E691" s="61"/>
    </row>
    <row r="692" spans="1:5" x14ac:dyDescent="0.35">
      <c r="A692" s="58"/>
      <c r="B692" s="59"/>
      <c r="E692" s="61"/>
    </row>
    <row r="693" spans="1:5" x14ac:dyDescent="0.35">
      <c r="A693" s="58"/>
      <c r="B693" s="59"/>
      <c r="E693" s="61"/>
    </row>
    <row r="694" spans="1:5" x14ac:dyDescent="0.35">
      <c r="A694" s="58"/>
      <c r="B694" s="59"/>
      <c r="E694" s="61"/>
    </row>
    <row r="695" spans="1:5" x14ac:dyDescent="0.35">
      <c r="A695" s="58"/>
      <c r="B695" s="59"/>
      <c r="E695" s="61"/>
    </row>
    <row r="696" spans="1:5" x14ac:dyDescent="0.35">
      <c r="A696" s="58"/>
      <c r="B696" s="59"/>
      <c r="E696" s="61"/>
    </row>
    <row r="697" spans="1:5" x14ac:dyDescent="0.35">
      <c r="A697" s="58"/>
      <c r="B697" s="59"/>
      <c r="E697" s="61"/>
    </row>
    <row r="698" spans="1:5" x14ac:dyDescent="0.35">
      <c r="A698" s="58"/>
      <c r="B698" s="59"/>
      <c r="E698" s="61"/>
    </row>
    <row r="699" spans="1:5" x14ac:dyDescent="0.35">
      <c r="A699" s="58"/>
      <c r="B699" s="59"/>
      <c r="E699" s="61"/>
    </row>
    <row r="700" spans="1:5" x14ac:dyDescent="0.35">
      <c r="A700" s="58"/>
      <c r="B700" s="59"/>
      <c r="E700" s="61"/>
    </row>
    <row r="701" spans="1:5" x14ac:dyDescent="0.35">
      <c r="A701" s="58"/>
      <c r="B701" s="59"/>
      <c r="E701" s="61"/>
    </row>
    <row r="702" spans="1:5" x14ac:dyDescent="0.35">
      <c r="A702" s="58"/>
      <c r="B702" s="59"/>
      <c r="E702" s="61"/>
    </row>
    <row r="703" spans="1:5" x14ac:dyDescent="0.35">
      <c r="A703" s="58"/>
      <c r="B703" s="59"/>
      <c r="E703" s="61"/>
    </row>
    <row r="704" spans="1:5" x14ac:dyDescent="0.35">
      <c r="A704" s="58"/>
      <c r="B704" s="59"/>
      <c r="E704" s="61"/>
    </row>
    <row r="705" spans="1:5" x14ac:dyDescent="0.35">
      <c r="A705" s="58"/>
      <c r="B705" s="59"/>
      <c r="E705" s="61"/>
    </row>
    <row r="706" spans="1:5" x14ac:dyDescent="0.35">
      <c r="A706" s="58"/>
      <c r="B706" s="59"/>
      <c r="E706" s="61"/>
    </row>
    <row r="707" spans="1:5" x14ac:dyDescent="0.35">
      <c r="A707" s="58"/>
      <c r="B707" s="59"/>
      <c r="E707" s="61"/>
    </row>
    <row r="708" spans="1:5" x14ac:dyDescent="0.35">
      <c r="A708" s="58"/>
      <c r="B708" s="59"/>
      <c r="E708" s="61"/>
    </row>
    <row r="709" spans="1:5" x14ac:dyDescent="0.35">
      <c r="A709" s="58"/>
      <c r="B709" s="59"/>
      <c r="E709" s="61"/>
    </row>
    <row r="710" spans="1:5" x14ac:dyDescent="0.35">
      <c r="A710" s="58"/>
      <c r="B710" s="59"/>
      <c r="E710" s="61"/>
    </row>
    <row r="711" spans="1:5" x14ac:dyDescent="0.35">
      <c r="A711" s="58"/>
      <c r="B711" s="59"/>
      <c r="E711" s="61"/>
    </row>
    <row r="712" spans="1:5" x14ac:dyDescent="0.35">
      <c r="A712" s="58"/>
      <c r="B712" s="59"/>
      <c r="E712" s="61"/>
    </row>
    <row r="713" spans="1:5" x14ac:dyDescent="0.35">
      <c r="A713" s="58"/>
      <c r="B713" s="59"/>
      <c r="E713" s="61"/>
    </row>
    <row r="714" spans="1:5" x14ac:dyDescent="0.35">
      <c r="A714" s="58"/>
      <c r="B714" s="59"/>
      <c r="E714" s="61"/>
    </row>
    <row r="715" spans="1:5" x14ac:dyDescent="0.35">
      <c r="A715" s="58"/>
      <c r="B715" s="59"/>
      <c r="E715" s="61"/>
    </row>
    <row r="716" spans="1:5" x14ac:dyDescent="0.35">
      <c r="A716" s="58"/>
      <c r="B716" s="59"/>
      <c r="E716" s="61"/>
    </row>
    <row r="717" spans="1:5" x14ac:dyDescent="0.35">
      <c r="A717" s="58"/>
      <c r="B717" s="59"/>
      <c r="E717" s="61"/>
    </row>
    <row r="718" spans="1:5" x14ac:dyDescent="0.35">
      <c r="A718" s="58"/>
      <c r="B718" s="59"/>
      <c r="E718" s="61"/>
    </row>
    <row r="719" spans="1:5" x14ac:dyDescent="0.35">
      <c r="A719" s="58"/>
      <c r="B719" s="59"/>
      <c r="E719" s="61"/>
    </row>
    <row r="720" spans="1:5" x14ac:dyDescent="0.35">
      <c r="A720" s="58"/>
      <c r="B720" s="59"/>
      <c r="E720" s="61"/>
    </row>
    <row r="721" spans="1:5" x14ac:dyDescent="0.35">
      <c r="A721" s="58"/>
      <c r="B721" s="59"/>
      <c r="E721" s="61"/>
    </row>
    <row r="722" spans="1:5" x14ac:dyDescent="0.35">
      <c r="A722" s="58"/>
      <c r="B722" s="59"/>
      <c r="E722" s="61"/>
    </row>
    <row r="723" spans="1:5" x14ac:dyDescent="0.35">
      <c r="A723" s="58"/>
      <c r="B723" s="59"/>
      <c r="E723" s="61"/>
    </row>
    <row r="724" spans="1:5" x14ac:dyDescent="0.35">
      <c r="A724" s="58"/>
      <c r="B724" s="59"/>
      <c r="E724" s="61"/>
    </row>
    <row r="725" spans="1:5" x14ac:dyDescent="0.35">
      <c r="A725" s="58"/>
      <c r="B725" s="59"/>
      <c r="E725" s="61"/>
    </row>
    <row r="726" spans="1:5" x14ac:dyDescent="0.35">
      <c r="A726" s="58"/>
      <c r="B726" s="59"/>
      <c r="E726" s="61"/>
    </row>
    <row r="727" spans="1:5" x14ac:dyDescent="0.35">
      <c r="A727" s="58"/>
      <c r="B727" s="59"/>
      <c r="E727" s="61"/>
    </row>
    <row r="728" spans="1:5" x14ac:dyDescent="0.35">
      <c r="A728" s="58"/>
      <c r="B728" s="59"/>
      <c r="E728" s="61"/>
    </row>
    <row r="729" spans="1:5" x14ac:dyDescent="0.35">
      <c r="A729" s="58"/>
      <c r="B729" s="59"/>
      <c r="E729" s="61"/>
    </row>
    <row r="730" spans="1:5" x14ac:dyDescent="0.35">
      <c r="A730" s="58"/>
      <c r="B730" s="59"/>
      <c r="E730" s="61"/>
    </row>
    <row r="731" spans="1:5" x14ac:dyDescent="0.35">
      <c r="A731" s="58"/>
      <c r="B731" s="59"/>
      <c r="E731" s="61"/>
    </row>
    <row r="732" spans="1:5" x14ac:dyDescent="0.35">
      <c r="A732" s="58"/>
      <c r="B732" s="59"/>
      <c r="E732" s="61"/>
    </row>
    <row r="733" spans="1:5" x14ac:dyDescent="0.35">
      <c r="A733" s="58"/>
      <c r="B733" s="59"/>
      <c r="E733" s="61"/>
    </row>
    <row r="734" spans="1:5" x14ac:dyDescent="0.35">
      <c r="A734" s="58"/>
      <c r="B734" s="59"/>
      <c r="E734" s="61"/>
    </row>
    <row r="735" spans="1:5" x14ac:dyDescent="0.35">
      <c r="A735" s="58"/>
      <c r="B735" s="59"/>
      <c r="E735" s="61"/>
    </row>
    <row r="736" spans="1:5" x14ac:dyDescent="0.35">
      <c r="A736" s="58"/>
      <c r="B736" s="59"/>
      <c r="E736" s="61"/>
    </row>
    <row r="737" spans="1:5" x14ac:dyDescent="0.35">
      <c r="A737" s="58"/>
      <c r="B737" s="59"/>
      <c r="E737" s="61"/>
    </row>
    <row r="738" spans="1:5" x14ac:dyDescent="0.35">
      <c r="A738" s="58"/>
      <c r="B738" s="59"/>
      <c r="E738" s="61"/>
    </row>
    <row r="739" spans="1:5" x14ac:dyDescent="0.35">
      <c r="A739" s="58"/>
      <c r="B739" s="59"/>
      <c r="E739" s="61"/>
    </row>
    <row r="740" spans="1:5" x14ac:dyDescent="0.35">
      <c r="A740" s="58"/>
      <c r="B740" s="59"/>
      <c r="E740" s="61"/>
    </row>
    <row r="741" spans="1:5" x14ac:dyDescent="0.35">
      <c r="A741" s="58"/>
      <c r="B741" s="59"/>
      <c r="E741" s="61"/>
    </row>
    <row r="742" spans="1:5" x14ac:dyDescent="0.35">
      <c r="A742" s="58"/>
      <c r="B742" s="59"/>
      <c r="E742" s="61"/>
    </row>
    <row r="743" spans="1:5" x14ac:dyDescent="0.35">
      <c r="A743" s="58"/>
      <c r="B743" s="59"/>
      <c r="E743" s="61"/>
    </row>
    <row r="744" spans="1:5" x14ac:dyDescent="0.35">
      <c r="A744" s="58"/>
      <c r="B744" s="59"/>
      <c r="E744" s="61"/>
    </row>
    <row r="745" spans="1:5" x14ac:dyDescent="0.35">
      <c r="A745" s="58"/>
      <c r="B745" s="59"/>
      <c r="E745" s="61"/>
    </row>
    <row r="746" spans="1:5" x14ac:dyDescent="0.35">
      <c r="A746" s="58"/>
      <c r="B746" s="59"/>
      <c r="E746" s="61"/>
    </row>
    <row r="747" spans="1:5" x14ac:dyDescent="0.35">
      <c r="A747" s="58"/>
      <c r="B747" s="59"/>
      <c r="E747" s="61"/>
    </row>
    <row r="748" spans="1:5" x14ac:dyDescent="0.35">
      <c r="A748" s="58"/>
      <c r="B748" s="59"/>
      <c r="E748" s="61"/>
    </row>
    <row r="749" spans="1:5" x14ac:dyDescent="0.35">
      <c r="A749" s="58"/>
      <c r="B749" s="59"/>
      <c r="E749" s="61"/>
    </row>
    <row r="750" spans="1:5" x14ac:dyDescent="0.35">
      <c r="A750" s="58"/>
      <c r="B750" s="59"/>
      <c r="E750" s="61"/>
    </row>
    <row r="751" spans="1:5" x14ac:dyDescent="0.35">
      <c r="A751" s="58"/>
      <c r="B751" s="59"/>
      <c r="E751" s="61"/>
    </row>
    <row r="752" spans="1:5" x14ac:dyDescent="0.35">
      <c r="A752" s="58"/>
      <c r="B752" s="59"/>
      <c r="E752" s="61"/>
    </row>
    <row r="753" spans="1:5" x14ac:dyDescent="0.35">
      <c r="A753" s="58"/>
      <c r="B753" s="59"/>
      <c r="E753" s="61"/>
    </row>
    <row r="754" spans="1:5" x14ac:dyDescent="0.35">
      <c r="A754" s="58"/>
      <c r="B754" s="59"/>
      <c r="E754" s="61"/>
    </row>
    <row r="755" spans="1:5" x14ac:dyDescent="0.35">
      <c r="A755" s="58"/>
      <c r="B755" s="59"/>
      <c r="E755" s="61"/>
    </row>
    <row r="756" spans="1:5" x14ac:dyDescent="0.35">
      <c r="A756" s="58"/>
      <c r="B756" s="59"/>
      <c r="E756" s="61"/>
    </row>
    <row r="757" spans="1:5" x14ac:dyDescent="0.35">
      <c r="A757" s="58"/>
      <c r="B757" s="59"/>
      <c r="E757" s="61"/>
    </row>
    <row r="758" spans="1:5" x14ac:dyDescent="0.35">
      <c r="A758" s="58"/>
      <c r="B758" s="59"/>
      <c r="E758" s="61"/>
    </row>
    <row r="759" spans="1:5" x14ac:dyDescent="0.35">
      <c r="A759" s="58"/>
      <c r="B759" s="59"/>
      <c r="E759" s="61"/>
    </row>
    <row r="760" spans="1:5" x14ac:dyDescent="0.35">
      <c r="A760" s="58"/>
      <c r="B760" s="59"/>
      <c r="E760" s="61"/>
    </row>
    <row r="761" spans="1:5" x14ac:dyDescent="0.35">
      <c r="A761" s="58"/>
      <c r="B761" s="59"/>
      <c r="E761" s="61"/>
    </row>
    <row r="762" spans="1:5" x14ac:dyDescent="0.35">
      <c r="A762" s="58"/>
      <c r="B762" s="59"/>
      <c r="E762" s="61"/>
    </row>
    <row r="763" spans="1:5" x14ac:dyDescent="0.35">
      <c r="A763" s="58"/>
      <c r="B763" s="59"/>
      <c r="E763" s="61"/>
    </row>
    <row r="764" spans="1:5" x14ac:dyDescent="0.35">
      <c r="A764" s="58"/>
      <c r="B764" s="59"/>
      <c r="E764" s="61"/>
    </row>
    <row r="765" spans="1:5" x14ac:dyDescent="0.35">
      <c r="A765" s="58"/>
      <c r="B765" s="59"/>
      <c r="E765" s="61"/>
    </row>
    <row r="766" spans="1:5" x14ac:dyDescent="0.35">
      <c r="A766" s="58"/>
      <c r="B766" s="59"/>
      <c r="E766" s="61"/>
    </row>
    <row r="767" spans="1:5" x14ac:dyDescent="0.35">
      <c r="A767" s="58"/>
      <c r="B767" s="59"/>
      <c r="E767" s="61"/>
    </row>
    <row r="768" spans="1:5" x14ac:dyDescent="0.35">
      <c r="A768" s="58"/>
      <c r="B768" s="59"/>
      <c r="E768" s="61"/>
    </row>
    <row r="769" spans="1:5" x14ac:dyDescent="0.35">
      <c r="A769" s="58"/>
      <c r="B769" s="59"/>
      <c r="E769" s="61"/>
    </row>
    <row r="770" spans="1:5" x14ac:dyDescent="0.35">
      <c r="A770" s="58"/>
      <c r="B770" s="59"/>
      <c r="E770" s="61"/>
    </row>
    <row r="771" spans="1:5" x14ac:dyDescent="0.35">
      <c r="A771" s="58"/>
      <c r="B771" s="59"/>
      <c r="E771" s="61"/>
    </row>
    <row r="772" spans="1:5" x14ac:dyDescent="0.35">
      <c r="A772" s="58"/>
      <c r="B772" s="59"/>
      <c r="E772" s="61"/>
    </row>
    <row r="773" spans="1:5" x14ac:dyDescent="0.35">
      <c r="A773" s="58"/>
      <c r="B773" s="59"/>
      <c r="E773" s="61"/>
    </row>
    <row r="774" spans="1:5" x14ac:dyDescent="0.35">
      <c r="A774" s="58"/>
      <c r="B774" s="59"/>
      <c r="E774" s="61"/>
    </row>
    <row r="775" spans="1:5" x14ac:dyDescent="0.35">
      <c r="A775" s="58"/>
      <c r="B775" s="59"/>
      <c r="E775" s="61"/>
    </row>
    <row r="776" spans="1:5" x14ac:dyDescent="0.35">
      <c r="A776" s="58"/>
      <c r="B776" s="59"/>
      <c r="E776" s="61"/>
    </row>
    <row r="777" spans="1:5" x14ac:dyDescent="0.35">
      <c r="A777" s="58"/>
      <c r="B777" s="59"/>
      <c r="E777" s="61"/>
    </row>
    <row r="778" spans="1:5" x14ac:dyDescent="0.35">
      <c r="A778" s="58"/>
      <c r="B778" s="59"/>
      <c r="E778" s="61"/>
    </row>
    <row r="779" spans="1:5" x14ac:dyDescent="0.35">
      <c r="A779" s="58"/>
      <c r="B779" s="59"/>
      <c r="E779" s="61"/>
    </row>
    <row r="780" spans="1:5" x14ac:dyDescent="0.35">
      <c r="A780" s="58"/>
      <c r="B780" s="59"/>
      <c r="E780" s="61"/>
    </row>
    <row r="781" spans="1:5" x14ac:dyDescent="0.35">
      <c r="A781" s="58"/>
      <c r="B781" s="59"/>
      <c r="E781" s="61"/>
    </row>
    <row r="782" spans="1:5" x14ac:dyDescent="0.35">
      <c r="A782" s="58"/>
      <c r="B782" s="59"/>
      <c r="E782" s="61"/>
    </row>
    <row r="783" spans="1:5" x14ac:dyDescent="0.35">
      <c r="A783" s="58"/>
      <c r="B783" s="59"/>
      <c r="E783" s="61"/>
    </row>
    <row r="784" spans="1:5" x14ac:dyDescent="0.35">
      <c r="A784" s="58"/>
      <c r="B784" s="59"/>
      <c r="E784" s="61"/>
    </row>
    <row r="785" spans="1:5" x14ac:dyDescent="0.35">
      <c r="A785" s="58"/>
      <c r="B785" s="59"/>
      <c r="E785" s="61"/>
    </row>
    <row r="786" spans="1:5" x14ac:dyDescent="0.35">
      <c r="A786" s="58"/>
      <c r="B786" s="59"/>
      <c r="E786" s="61"/>
    </row>
    <row r="787" spans="1:5" x14ac:dyDescent="0.35">
      <c r="A787" s="58"/>
      <c r="B787" s="59"/>
      <c r="E787" s="61"/>
    </row>
    <row r="788" spans="1:5" x14ac:dyDescent="0.35">
      <c r="A788" s="58"/>
      <c r="B788" s="59"/>
      <c r="E788" s="61"/>
    </row>
    <row r="789" spans="1:5" x14ac:dyDescent="0.35">
      <c r="A789" s="58"/>
      <c r="B789" s="59"/>
      <c r="E789" s="61"/>
    </row>
    <row r="790" spans="1:5" x14ac:dyDescent="0.35">
      <c r="A790" s="58"/>
      <c r="B790" s="59"/>
      <c r="E790" s="61"/>
    </row>
    <row r="791" spans="1:5" x14ac:dyDescent="0.35">
      <c r="A791" s="58"/>
      <c r="B791" s="59"/>
      <c r="E791" s="61"/>
    </row>
    <row r="792" spans="1:5" x14ac:dyDescent="0.35">
      <c r="A792" s="58"/>
      <c r="B792" s="59"/>
      <c r="E792" s="61"/>
    </row>
    <row r="793" spans="1:5" x14ac:dyDescent="0.35">
      <c r="A793" s="58"/>
      <c r="B793" s="59"/>
      <c r="E793" s="61"/>
    </row>
    <row r="794" spans="1:5" x14ac:dyDescent="0.35">
      <c r="A794" s="58"/>
      <c r="B794" s="59"/>
      <c r="E794" s="61"/>
    </row>
    <row r="795" spans="1:5" x14ac:dyDescent="0.35">
      <c r="A795" s="58"/>
      <c r="B795" s="59"/>
      <c r="E795" s="61"/>
    </row>
    <row r="796" spans="1:5" x14ac:dyDescent="0.35">
      <c r="A796" s="58"/>
      <c r="B796" s="59"/>
      <c r="E796" s="61"/>
    </row>
    <row r="797" spans="1:5" x14ac:dyDescent="0.35">
      <c r="A797" s="58"/>
      <c r="B797" s="59"/>
      <c r="E797" s="61"/>
    </row>
    <row r="798" spans="1:5" x14ac:dyDescent="0.35">
      <c r="A798" s="58"/>
      <c r="B798" s="59"/>
      <c r="E798" s="61"/>
    </row>
    <row r="799" spans="1:5" x14ac:dyDescent="0.35">
      <c r="A799" s="58"/>
      <c r="B799" s="59"/>
      <c r="E799" s="61"/>
    </row>
    <row r="800" spans="1:5" x14ac:dyDescent="0.35">
      <c r="A800" s="58"/>
      <c r="B800" s="59"/>
      <c r="E800" s="61"/>
    </row>
    <row r="801" spans="1:5" x14ac:dyDescent="0.35">
      <c r="A801" s="58"/>
      <c r="B801" s="59"/>
      <c r="E801" s="61"/>
    </row>
    <row r="802" spans="1:5" x14ac:dyDescent="0.35">
      <c r="A802" s="58"/>
      <c r="B802" s="59"/>
      <c r="E802" s="61"/>
    </row>
    <row r="803" spans="1:5" x14ac:dyDescent="0.35">
      <c r="A803" s="58"/>
      <c r="B803" s="59"/>
      <c r="E803" s="61"/>
    </row>
    <row r="804" spans="1:5" x14ac:dyDescent="0.35">
      <c r="A804" s="58"/>
      <c r="B804" s="59"/>
      <c r="E804" s="61"/>
    </row>
    <row r="805" spans="1:5" x14ac:dyDescent="0.35">
      <c r="A805" s="58"/>
      <c r="B805" s="59"/>
      <c r="E805" s="61"/>
    </row>
    <row r="806" spans="1:5" x14ac:dyDescent="0.35">
      <c r="A806" s="58"/>
      <c r="B806" s="59"/>
      <c r="E806" s="61"/>
    </row>
    <row r="807" spans="1:5" x14ac:dyDescent="0.35">
      <c r="A807" s="58"/>
      <c r="B807" s="59"/>
      <c r="E807" s="61"/>
    </row>
    <row r="808" spans="1:5" x14ac:dyDescent="0.35">
      <c r="A808" s="58"/>
      <c r="B808" s="59"/>
      <c r="E808" s="61"/>
    </row>
    <row r="809" spans="1:5" x14ac:dyDescent="0.35">
      <c r="A809" s="58"/>
      <c r="B809" s="59"/>
      <c r="E809" s="61"/>
    </row>
    <row r="810" spans="1:5" x14ac:dyDescent="0.35">
      <c r="A810" s="58"/>
      <c r="B810" s="59"/>
      <c r="E810" s="61"/>
    </row>
    <row r="811" spans="1:5" x14ac:dyDescent="0.35">
      <c r="A811" s="58"/>
      <c r="B811" s="59"/>
      <c r="E811" s="61"/>
    </row>
    <row r="812" spans="1:5" x14ac:dyDescent="0.35">
      <c r="A812" s="58"/>
      <c r="B812" s="59"/>
      <c r="E812" s="61"/>
    </row>
    <row r="813" spans="1:5" x14ac:dyDescent="0.35">
      <c r="A813" s="58"/>
      <c r="B813" s="59"/>
      <c r="E813" s="61"/>
    </row>
    <row r="814" spans="1:5" x14ac:dyDescent="0.35">
      <c r="A814" s="58"/>
      <c r="B814" s="59"/>
      <c r="E814" s="61"/>
    </row>
    <row r="815" spans="1:5" x14ac:dyDescent="0.35">
      <c r="A815" s="58"/>
      <c r="B815" s="59"/>
      <c r="E815" s="61"/>
    </row>
    <row r="816" spans="1:5" x14ac:dyDescent="0.35">
      <c r="A816" s="58"/>
      <c r="B816" s="59"/>
      <c r="E816" s="61"/>
    </row>
    <row r="817" spans="1:5" x14ac:dyDescent="0.35">
      <c r="A817" s="58"/>
      <c r="B817" s="59"/>
      <c r="E817" s="61"/>
    </row>
    <row r="818" spans="1:5" x14ac:dyDescent="0.35">
      <c r="A818" s="58"/>
      <c r="B818" s="59"/>
      <c r="E818" s="61"/>
    </row>
    <row r="819" spans="1:5" x14ac:dyDescent="0.35">
      <c r="A819" s="58"/>
      <c r="B819" s="59"/>
      <c r="E819" s="61"/>
    </row>
    <row r="820" spans="1:5" x14ac:dyDescent="0.35">
      <c r="A820" s="58"/>
      <c r="B820" s="59"/>
      <c r="E820" s="61"/>
    </row>
    <row r="821" spans="1:5" x14ac:dyDescent="0.35">
      <c r="A821" s="58"/>
      <c r="B821" s="59"/>
      <c r="E821" s="61"/>
    </row>
    <row r="822" spans="1:5" x14ac:dyDescent="0.35">
      <c r="A822" s="58"/>
      <c r="B822" s="59"/>
      <c r="E822" s="61"/>
    </row>
    <row r="823" spans="1:5" x14ac:dyDescent="0.35">
      <c r="A823" s="58"/>
      <c r="B823" s="59"/>
      <c r="E823" s="61"/>
    </row>
    <row r="824" spans="1:5" x14ac:dyDescent="0.35">
      <c r="A824" s="58"/>
      <c r="B824" s="59"/>
      <c r="E824" s="61"/>
    </row>
    <row r="825" spans="1:5" x14ac:dyDescent="0.35">
      <c r="A825" s="58"/>
      <c r="B825" s="59"/>
      <c r="E825" s="61"/>
    </row>
    <row r="826" spans="1:5" x14ac:dyDescent="0.35">
      <c r="A826" s="58"/>
      <c r="B826" s="59"/>
      <c r="E826" s="61"/>
    </row>
    <row r="827" spans="1:5" x14ac:dyDescent="0.35">
      <c r="A827" s="58"/>
      <c r="B827" s="59"/>
      <c r="E827" s="61"/>
    </row>
    <row r="828" spans="1:5" x14ac:dyDescent="0.35">
      <c r="A828" s="58"/>
      <c r="B828" s="59"/>
      <c r="E828" s="61"/>
    </row>
    <row r="829" spans="1:5" x14ac:dyDescent="0.35">
      <c r="A829" s="58"/>
      <c r="B829" s="59"/>
      <c r="E829" s="61"/>
    </row>
    <row r="830" spans="1:5" x14ac:dyDescent="0.35">
      <c r="A830" s="58"/>
      <c r="B830" s="59"/>
      <c r="E830" s="61"/>
    </row>
    <row r="831" spans="1:5" x14ac:dyDescent="0.35">
      <c r="A831" s="58"/>
      <c r="B831" s="59"/>
      <c r="E831" s="61"/>
    </row>
    <row r="832" spans="1:5" x14ac:dyDescent="0.35">
      <c r="A832" s="58"/>
      <c r="B832" s="59"/>
      <c r="E832" s="61"/>
    </row>
    <row r="833" spans="1:5" x14ac:dyDescent="0.35">
      <c r="A833" s="58"/>
      <c r="B833" s="59"/>
      <c r="E833" s="61"/>
    </row>
    <row r="834" spans="1:5" x14ac:dyDescent="0.35">
      <c r="A834" s="58"/>
      <c r="B834" s="59"/>
      <c r="E834" s="61"/>
    </row>
    <row r="835" spans="1:5" x14ac:dyDescent="0.35">
      <c r="A835" s="58"/>
      <c r="B835" s="59"/>
      <c r="E835" s="61"/>
    </row>
    <row r="836" spans="1:5" x14ac:dyDescent="0.35">
      <c r="A836" s="58"/>
      <c r="B836" s="59"/>
      <c r="E836" s="61"/>
    </row>
    <row r="837" spans="1:5" x14ac:dyDescent="0.35">
      <c r="A837" s="58"/>
      <c r="B837" s="59"/>
      <c r="E837" s="61"/>
    </row>
    <row r="838" spans="1:5" x14ac:dyDescent="0.35">
      <c r="A838" s="58"/>
      <c r="B838" s="59"/>
      <c r="E838" s="61"/>
    </row>
    <row r="839" spans="1:5" x14ac:dyDescent="0.35">
      <c r="A839" s="58"/>
      <c r="B839" s="59"/>
      <c r="E839" s="61"/>
    </row>
    <row r="840" spans="1:5" x14ac:dyDescent="0.35">
      <c r="A840" s="58"/>
      <c r="B840" s="59"/>
      <c r="E840" s="61"/>
    </row>
    <row r="841" spans="1:5" x14ac:dyDescent="0.35">
      <c r="A841" s="58"/>
      <c r="B841" s="59"/>
      <c r="E841" s="61"/>
    </row>
    <row r="842" spans="1:5" x14ac:dyDescent="0.35">
      <c r="A842" s="58"/>
      <c r="B842" s="59"/>
      <c r="E842" s="61"/>
    </row>
    <row r="843" spans="1:5" x14ac:dyDescent="0.35">
      <c r="A843" s="58"/>
      <c r="B843" s="59"/>
      <c r="E843" s="61"/>
    </row>
    <row r="844" spans="1:5" x14ac:dyDescent="0.35">
      <c r="A844" s="58"/>
      <c r="B844" s="59"/>
      <c r="E844" s="61"/>
    </row>
    <row r="845" spans="1:5" x14ac:dyDescent="0.35">
      <c r="A845" s="58"/>
      <c r="B845" s="59"/>
      <c r="E845" s="61"/>
    </row>
    <row r="846" spans="1:5" x14ac:dyDescent="0.35">
      <c r="A846" s="58"/>
      <c r="B846" s="59"/>
      <c r="E846" s="61"/>
    </row>
    <row r="847" spans="1:5" x14ac:dyDescent="0.35">
      <c r="A847" s="58"/>
      <c r="B847" s="59"/>
      <c r="E847" s="61"/>
    </row>
    <row r="848" spans="1:5" x14ac:dyDescent="0.35">
      <c r="A848" s="58"/>
      <c r="B848" s="59"/>
      <c r="E848" s="61"/>
    </row>
    <row r="849" spans="1:5" x14ac:dyDescent="0.35">
      <c r="A849" s="58"/>
      <c r="B849" s="59"/>
      <c r="E849" s="61"/>
    </row>
    <row r="850" spans="1:5" x14ac:dyDescent="0.35">
      <c r="A850" s="58"/>
      <c r="B850" s="59"/>
      <c r="E850" s="61"/>
    </row>
    <row r="851" spans="1:5" x14ac:dyDescent="0.35">
      <c r="A851" s="58"/>
      <c r="B851" s="59"/>
      <c r="E851" s="61"/>
    </row>
    <row r="852" spans="1:5" x14ac:dyDescent="0.35">
      <c r="A852" s="58"/>
      <c r="B852" s="59"/>
      <c r="E852" s="61"/>
    </row>
    <row r="853" spans="1:5" x14ac:dyDescent="0.35">
      <c r="A853" s="58"/>
      <c r="B853" s="59"/>
      <c r="E853" s="61"/>
    </row>
    <row r="854" spans="1:5" x14ac:dyDescent="0.35">
      <c r="A854" s="58"/>
      <c r="B854" s="59"/>
      <c r="E854" s="61"/>
    </row>
    <row r="855" spans="1:5" x14ac:dyDescent="0.35">
      <c r="A855" s="58"/>
      <c r="B855" s="59"/>
      <c r="E855" s="61"/>
    </row>
    <row r="856" spans="1:5" x14ac:dyDescent="0.35">
      <c r="A856" s="58"/>
      <c r="B856" s="59"/>
      <c r="E856" s="61"/>
    </row>
    <row r="857" spans="1:5" x14ac:dyDescent="0.35">
      <c r="A857" s="58"/>
      <c r="B857" s="59"/>
      <c r="E857" s="61"/>
    </row>
    <row r="858" spans="1:5" x14ac:dyDescent="0.35">
      <c r="A858" s="58"/>
      <c r="B858" s="59"/>
      <c r="E858" s="61"/>
    </row>
    <row r="859" spans="1:5" x14ac:dyDescent="0.35">
      <c r="A859" s="58"/>
      <c r="B859" s="59"/>
      <c r="E859" s="61"/>
    </row>
    <row r="860" spans="1:5" x14ac:dyDescent="0.35">
      <c r="A860" s="58"/>
      <c r="B860" s="59"/>
      <c r="E860" s="61"/>
    </row>
    <row r="861" spans="1:5" x14ac:dyDescent="0.35">
      <c r="A861" s="58"/>
      <c r="B861" s="59"/>
      <c r="E861" s="61"/>
    </row>
    <row r="862" spans="1:5" x14ac:dyDescent="0.35">
      <c r="A862" s="58"/>
      <c r="B862" s="59"/>
      <c r="E862" s="61"/>
    </row>
    <row r="863" spans="1:5" x14ac:dyDescent="0.35">
      <c r="A863" s="58"/>
      <c r="B863" s="59"/>
      <c r="E863" s="61"/>
    </row>
    <row r="864" spans="1:5" x14ac:dyDescent="0.35">
      <c r="A864" s="58"/>
      <c r="B864" s="59"/>
      <c r="E864" s="61"/>
    </row>
    <row r="865" spans="1:5" x14ac:dyDescent="0.35">
      <c r="A865" s="58"/>
      <c r="B865" s="59"/>
      <c r="E865" s="61"/>
    </row>
    <row r="866" spans="1:5" x14ac:dyDescent="0.35">
      <c r="A866" s="58"/>
      <c r="B866" s="59"/>
      <c r="E866" s="61"/>
    </row>
    <row r="867" spans="1:5" x14ac:dyDescent="0.35">
      <c r="A867" s="58"/>
      <c r="B867" s="59"/>
      <c r="E867" s="61"/>
    </row>
    <row r="868" spans="1:5" x14ac:dyDescent="0.35">
      <c r="A868" s="58"/>
      <c r="B868" s="59"/>
      <c r="E868" s="61"/>
    </row>
    <row r="869" spans="1:5" x14ac:dyDescent="0.35">
      <c r="A869" s="58"/>
      <c r="B869" s="59"/>
      <c r="E869" s="61"/>
    </row>
    <row r="870" spans="1:5" x14ac:dyDescent="0.35">
      <c r="A870" s="58"/>
      <c r="B870" s="59"/>
      <c r="E870" s="61"/>
    </row>
    <row r="871" spans="1:5" x14ac:dyDescent="0.35">
      <c r="A871" s="58"/>
      <c r="B871" s="59"/>
      <c r="E871" s="61"/>
    </row>
    <row r="872" spans="1:5" x14ac:dyDescent="0.35">
      <c r="A872" s="58"/>
      <c r="B872" s="59"/>
      <c r="E872" s="61"/>
    </row>
    <row r="873" spans="1:5" x14ac:dyDescent="0.35">
      <c r="A873" s="58"/>
      <c r="B873" s="59"/>
      <c r="E873" s="61"/>
    </row>
    <row r="874" spans="1:5" x14ac:dyDescent="0.35">
      <c r="A874" s="58"/>
      <c r="B874" s="59"/>
      <c r="E874" s="61"/>
    </row>
    <row r="875" spans="1:5" x14ac:dyDescent="0.35">
      <c r="A875" s="58"/>
      <c r="B875" s="59"/>
      <c r="E875" s="61"/>
    </row>
    <row r="876" spans="1:5" x14ac:dyDescent="0.35">
      <c r="A876" s="58"/>
      <c r="B876" s="59"/>
      <c r="E876" s="61"/>
    </row>
    <row r="877" spans="1:5" x14ac:dyDescent="0.35">
      <c r="A877" s="58"/>
      <c r="B877" s="59"/>
      <c r="E877" s="61"/>
    </row>
    <row r="878" spans="1:5" x14ac:dyDescent="0.35">
      <c r="A878" s="58"/>
      <c r="B878" s="59"/>
      <c r="E878" s="61"/>
    </row>
    <row r="879" spans="1:5" x14ac:dyDescent="0.35">
      <c r="A879" s="58"/>
      <c r="B879" s="59"/>
      <c r="E879" s="61"/>
    </row>
    <row r="880" spans="1:5" x14ac:dyDescent="0.35">
      <c r="A880" s="58"/>
      <c r="B880" s="59"/>
      <c r="E880" s="61"/>
    </row>
    <row r="881" spans="1:5" x14ac:dyDescent="0.35">
      <c r="A881" s="58"/>
      <c r="B881" s="59"/>
      <c r="E881" s="61"/>
    </row>
    <row r="882" spans="1:5" x14ac:dyDescent="0.35">
      <c r="A882" s="58"/>
      <c r="B882" s="59"/>
      <c r="E882" s="61"/>
    </row>
    <row r="883" spans="1:5" x14ac:dyDescent="0.35">
      <c r="A883" s="58"/>
      <c r="B883" s="59"/>
      <c r="E883" s="61"/>
    </row>
    <row r="884" spans="1:5" x14ac:dyDescent="0.35">
      <c r="A884" s="58"/>
      <c r="B884" s="59"/>
      <c r="E884" s="61"/>
    </row>
    <row r="885" spans="1:5" x14ac:dyDescent="0.35">
      <c r="A885" s="58"/>
      <c r="B885" s="59"/>
      <c r="E885" s="61"/>
    </row>
    <row r="886" spans="1:5" x14ac:dyDescent="0.35">
      <c r="A886" s="58"/>
      <c r="B886" s="59"/>
      <c r="E886" s="61"/>
    </row>
    <row r="887" spans="1:5" x14ac:dyDescent="0.35">
      <c r="A887" s="58"/>
      <c r="B887" s="59"/>
      <c r="E887" s="61"/>
    </row>
    <row r="888" spans="1:5" x14ac:dyDescent="0.35">
      <c r="A888" s="58"/>
      <c r="B888" s="59"/>
      <c r="E888" s="61"/>
    </row>
    <row r="889" spans="1:5" x14ac:dyDescent="0.35">
      <c r="A889" s="58"/>
      <c r="B889" s="59"/>
      <c r="E889" s="61"/>
    </row>
    <row r="890" spans="1:5" x14ac:dyDescent="0.35">
      <c r="A890" s="58"/>
      <c r="B890" s="59"/>
      <c r="E890" s="61"/>
    </row>
    <row r="891" spans="1:5" x14ac:dyDescent="0.35">
      <c r="A891" s="58"/>
      <c r="B891" s="59"/>
      <c r="E891" s="61"/>
    </row>
    <row r="892" spans="1:5" x14ac:dyDescent="0.35">
      <c r="A892" s="58"/>
      <c r="B892" s="59"/>
      <c r="E892" s="61"/>
    </row>
    <row r="893" spans="1:5" x14ac:dyDescent="0.35">
      <c r="A893" s="58"/>
      <c r="B893" s="59"/>
      <c r="E893" s="61"/>
    </row>
    <row r="894" spans="1:5" x14ac:dyDescent="0.35">
      <c r="A894" s="58"/>
      <c r="B894" s="59"/>
      <c r="E894" s="61"/>
    </row>
    <row r="895" spans="1:5" x14ac:dyDescent="0.35">
      <c r="A895" s="58"/>
      <c r="B895" s="59"/>
      <c r="E895" s="61"/>
    </row>
    <row r="896" spans="1:5" x14ac:dyDescent="0.35">
      <c r="A896" s="58"/>
      <c r="B896" s="59"/>
      <c r="E896" s="61"/>
    </row>
    <row r="897" spans="1:5" x14ac:dyDescent="0.35">
      <c r="A897" s="58"/>
      <c r="B897" s="59"/>
      <c r="E897" s="61"/>
    </row>
    <row r="898" spans="1:5" x14ac:dyDescent="0.35">
      <c r="A898" s="58"/>
      <c r="B898" s="59"/>
      <c r="E898" s="61"/>
    </row>
    <row r="899" spans="1:5" x14ac:dyDescent="0.35">
      <c r="A899" s="58"/>
      <c r="B899" s="59"/>
      <c r="E899" s="61"/>
    </row>
    <row r="900" spans="1:5" x14ac:dyDescent="0.35">
      <c r="A900" s="58"/>
      <c r="B900" s="59"/>
      <c r="E900" s="61"/>
    </row>
    <row r="901" spans="1:5" x14ac:dyDescent="0.35">
      <c r="A901" s="58"/>
      <c r="B901" s="59"/>
      <c r="E901" s="61"/>
    </row>
    <row r="902" spans="1:5" x14ac:dyDescent="0.35">
      <c r="A902" s="58"/>
      <c r="B902" s="59"/>
      <c r="E902" s="61"/>
    </row>
    <row r="903" spans="1:5" x14ac:dyDescent="0.35">
      <c r="A903" s="58"/>
      <c r="B903" s="59"/>
      <c r="E903" s="61"/>
    </row>
    <row r="904" spans="1:5" x14ac:dyDescent="0.35">
      <c r="A904" s="58"/>
      <c r="B904" s="59"/>
      <c r="E904" s="61"/>
    </row>
    <row r="905" spans="1:5" x14ac:dyDescent="0.35">
      <c r="A905" s="58"/>
      <c r="B905" s="59"/>
      <c r="E905" s="61"/>
    </row>
    <row r="906" spans="1:5" x14ac:dyDescent="0.35">
      <c r="A906" s="58"/>
      <c r="B906" s="59"/>
      <c r="E906" s="61"/>
    </row>
    <row r="907" spans="1:5" x14ac:dyDescent="0.35">
      <c r="A907" s="58"/>
      <c r="B907" s="59"/>
      <c r="E907" s="61"/>
    </row>
    <row r="908" spans="1:5" x14ac:dyDescent="0.35">
      <c r="A908" s="58"/>
      <c r="B908" s="59"/>
      <c r="E908" s="61"/>
    </row>
    <row r="909" spans="1:5" x14ac:dyDescent="0.35">
      <c r="A909" s="58"/>
      <c r="B909" s="59"/>
      <c r="E909" s="61"/>
    </row>
    <row r="910" spans="1:5" x14ac:dyDescent="0.35">
      <c r="A910" s="58"/>
      <c r="B910" s="59"/>
      <c r="E910" s="61"/>
    </row>
    <row r="911" spans="1:5" x14ac:dyDescent="0.35">
      <c r="A911" s="58"/>
      <c r="B911" s="59"/>
      <c r="E911" s="61"/>
    </row>
    <row r="912" spans="1:5" x14ac:dyDescent="0.35">
      <c r="A912" s="58"/>
      <c r="B912" s="59"/>
      <c r="E912" s="61"/>
    </row>
    <row r="913" spans="1:5" x14ac:dyDescent="0.35">
      <c r="A913" s="58"/>
      <c r="B913" s="59"/>
      <c r="E913" s="61"/>
    </row>
    <row r="914" spans="1:5" x14ac:dyDescent="0.35">
      <c r="A914" s="58"/>
      <c r="B914" s="59"/>
      <c r="E914" s="61"/>
    </row>
    <row r="915" spans="1:5" x14ac:dyDescent="0.35">
      <c r="A915" s="58"/>
      <c r="B915" s="59"/>
      <c r="E915" s="61"/>
    </row>
    <row r="916" spans="1:5" x14ac:dyDescent="0.35">
      <c r="A916" s="58"/>
      <c r="B916" s="59"/>
      <c r="E916" s="61"/>
    </row>
    <row r="917" spans="1:5" x14ac:dyDescent="0.35">
      <c r="A917" s="58"/>
      <c r="B917" s="59"/>
      <c r="E917" s="61"/>
    </row>
    <row r="918" spans="1:5" x14ac:dyDescent="0.35">
      <c r="A918" s="58"/>
      <c r="B918" s="59"/>
      <c r="E918" s="61"/>
    </row>
    <row r="919" spans="1:5" x14ac:dyDescent="0.35">
      <c r="A919" s="58"/>
      <c r="B919" s="59"/>
      <c r="E919" s="61"/>
    </row>
    <row r="920" spans="1:5" x14ac:dyDescent="0.35">
      <c r="A920" s="58"/>
      <c r="B920" s="59"/>
      <c r="E920" s="61"/>
    </row>
    <row r="921" spans="1:5" x14ac:dyDescent="0.35">
      <c r="A921" s="58"/>
      <c r="B921" s="59"/>
      <c r="E921" s="61"/>
    </row>
    <row r="922" spans="1:5" x14ac:dyDescent="0.35">
      <c r="A922" s="58"/>
      <c r="B922" s="59"/>
      <c r="E922" s="61"/>
    </row>
    <row r="923" spans="1:5" x14ac:dyDescent="0.35">
      <c r="A923" s="58"/>
      <c r="B923" s="59"/>
      <c r="E923" s="61"/>
    </row>
    <row r="924" spans="1:5" x14ac:dyDescent="0.35">
      <c r="A924" s="58"/>
      <c r="B924" s="59"/>
      <c r="E924" s="61"/>
    </row>
    <row r="925" spans="1:5" x14ac:dyDescent="0.35">
      <c r="A925" s="58"/>
      <c r="B925" s="59"/>
      <c r="E925" s="61"/>
    </row>
    <row r="926" spans="1:5" x14ac:dyDescent="0.35">
      <c r="A926" s="58"/>
      <c r="B926" s="59"/>
      <c r="E926" s="61"/>
    </row>
    <row r="927" spans="1:5" x14ac:dyDescent="0.35">
      <c r="A927" s="58"/>
      <c r="B927" s="59"/>
      <c r="E927" s="61"/>
    </row>
    <row r="928" spans="1:5" x14ac:dyDescent="0.35">
      <c r="A928" s="58"/>
      <c r="B928" s="59"/>
      <c r="E928" s="61"/>
    </row>
    <row r="929" spans="1:5" x14ac:dyDescent="0.35">
      <c r="A929" s="58"/>
      <c r="B929" s="59"/>
      <c r="E929" s="61"/>
    </row>
    <row r="930" spans="1:5" x14ac:dyDescent="0.35">
      <c r="A930" s="58"/>
      <c r="B930" s="59"/>
      <c r="E930" s="61"/>
    </row>
    <row r="931" spans="1:5" x14ac:dyDescent="0.35">
      <c r="A931" s="58"/>
      <c r="B931" s="59"/>
      <c r="E931" s="61"/>
    </row>
    <row r="932" spans="1:5" x14ac:dyDescent="0.35">
      <c r="A932" s="58"/>
      <c r="B932" s="59"/>
      <c r="E932" s="61"/>
    </row>
    <row r="933" spans="1:5" x14ac:dyDescent="0.35">
      <c r="A933" s="58"/>
      <c r="B933" s="59"/>
      <c r="E933" s="61"/>
    </row>
    <row r="934" spans="1:5" x14ac:dyDescent="0.35">
      <c r="A934" s="58"/>
      <c r="B934" s="59"/>
      <c r="E934" s="61"/>
    </row>
    <row r="935" spans="1:5" x14ac:dyDescent="0.35">
      <c r="A935" s="58"/>
      <c r="B935" s="59"/>
      <c r="E935" s="61"/>
    </row>
    <row r="936" spans="1:5" x14ac:dyDescent="0.35">
      <c r="A936" s="58"/>
      <c r="B936" s="59"/>
      <c r="E936" s="61"/>
    </row>
    <row r="937" spans="1:5" x14ac:dyDescent="0.35">
      <c r="A937" s="58"/>
      <c r="B937" s="59"/>
      <c r="E937" s="61"/>
    </row>
    <row r="938" spans="1:5" x14ac:dyDescent="0.35">
      <c r="A938" s="58"/>
      <c r="B938" s="59"/>
      <c r="E938" s="61"/>
    </row>
    <row r="939" spans="1:5" x14ac:dyDescent="0.35">
      <c r="A939" s="58"/>
      <c r="B939" s="59"/>
      <c r="E939" s="61"/>
    </row>
    <row r="940" spans="1:5" x14ac:dyDescent="0.35">
      <c r="A940" s="58"/>
      <c r="B940" s="59"/>
      <c r="E940" s="61"/>
    </row>
    <row r="941" spans="1:5" x14ac:dyDescent="0.35">
      <c r="A941" s="58"/>
      <c r="B941" s="59"/>
      <c r="E941" s="61"/>
    </row>
    <row r="942" spans="1:5" x14ac:dyDescent="0.35">
      <c r="A942" s="58"/>
      <c r="B942" s="59"/>
      <c r="E942" s="61"/>
    </row>
    <row r="943" spans="1:5" x14ac:dyDescent="0.35">
      <c r="A943" s="58"/>
      <c r="B943" s="59"/>
      <c r="E943" s="61"/>
    </row>
    <row r="944" spans="1:5" x14ac:dyDescent="0.35">
      <c r="A944" s="58"/>
      <c r="B944" s="59"/>
      <c r="E944" s="61"/>
    </row>
    <row r="945" spans="1:5" x14ac:dyDescent="0.35">
      <c r="A945" s="58"/>
      <c r="B945" s="59"/>
      <c r="E945" s="61"/>
    </row>
    <row r="946" spans="1:5" x14ac:dyDescent="0.35">
      <c r="A946" s="58"/>
      <c r="B946" s="59"/>
      <c r="E946" s="61"/>
    </row>
    <row r="947" spans="1:5" x14ac:dyDescent="0.35">
      <c r="A947" s="58"/>
      <c r="B947" s="59"/>
      <c r="E947" s="61"/>
    </row>
    <row r="948" spans="1:5" x14ac:dyDescent="0.35">
      <c r="A948" s="58"/>
      <c r="B948" s="59"/>
      <c r="E948" s="61"/>
    </row>
    <row r="949" spans="1:5" x14ac:dyDescent="0.35">
      <c r="A949" s="58"/>
      <c r="B949" s="59"/>
      <c r="E949" s="61"/>
    </row>
    <row r="950" spans="1:5" x14ac:dyDescent="0.35">
      <c r="A950" s="58"/>
      <c r="B950" s="59"/>
      <c r="E950" s="61"/>
    </row>
    <row r="951" spans="1:5" x14ac:dyDescent="0.35">
      <c r="A951" s="58"/>
      <c r="B951" s="59"/>
      <c r="E951" s="61"/>
    </row>
    <row r="952" spans="1:5" x14ac:dyDescent="0.35">
      <c r="A952" s="58"/>
      <c r="B952" s="59"/>
      <c r="E952" s="61"/>
    </row>
    <row r="953" spans="1:5" x14ac:dyDescent="0.35">
      <c r="A953" s="58"/>
      <c r="B953" s="59"/>
      <c r="E953" s="61"/>
    </row>
    <row r="954" spans="1:5" x14ac:dyDescent="0.35">
      <c r="A954" s="58"/>
      <c r="B954" s="59"/>
      <c r="E954" s="61"/>
    </row>
    <row r="955" spans="1:5" x14ac:dyDescent="0.35">
      <c r="A955" s="58"/>
      <c r="B955" s="59"/>
      <c r="E955" s="61"/>
    </row>
    <row r="956" spans="1:5" x14ac:dyDescent="0.35">
      <c r="A956" s="58"/>
      <c r="B956" s="59"/>
      <c r="E956" s="61"/>
    </row>
    <row r="957" spans="1:5" x14ac:dyDescent="0.35">
      <c r="A957" s="58"/>
      <c r="B957" s="59"/>
      <c r="E957" s="61"/>
    </row>
    <row r="958" spans="1:5" x14ac:dyDescent="0.35">
      <c r="A958" s="58"/>
      <c r="B958" s="59"/>
      <c r="E958" s="61"/>
    </row>
    <row r="959" spans="1:5" x14ac:dyDescent="0.35">
      <c r="A959" s="58"/>
      <c r="B959" s="59"/>
      <c r="E959" s="61"/>
    </row>
    <row r="960" spans="1:5" x14ac:dyDescent="0.35">
      <c r="A960" s="58"/>
      <c r="B960" s="59"/>
      <c r="E960" s="61"/>
    </row>
    <row r="961" spans="1:5" x14ac:dyDescent="0.35">
      <c r="A961" s="58"/>
      <c r="B961" s="59"/>
      <c r="E961" s="61"/>
    </row>
    <row r="962" spans="1:5" x14ac:dyDescent="0.35">
      <c r="A962" s="58"/>
      <c r="B962" s="59"/>
      <c r="E962" s="61"/>
    </row>
    <row r="963" spans="1:5" x14ac:dyDescent="0.35">
      <c r="A963" s="58"/>
      <c r="B963" s="59"/>
      <c r="E963" s="61"/>
    </row>
    <row r="964" spans="1:5" x14ac:dyDescent="0.35">
      <c r="A964" s="58"/>
      <c r="B964" s="59"/>
      <c r="E964" s="61"/>
    </row>
    <row r="965" spans="1:5" x14ac:dyDescent="0.35">
      <c r="A965" s="58"/>
      <c r="B965" s="59"/>
      <c r="E965" s="61"/>
    </row>
    <row r="966" spans="1:5" x14ac:dyDescent="0.35">
      <c r="A966" s="58"/>
      <c r="B966" s="59"/>
      <c r="E966" s="61"/>
    </row>
    <row r="967" spans="1:5" x14ac:dyDescent="0.35">
      <c r="A967" s="58"/>
      <c r="B967" s="59"/>
      <c r="E967" s="61"/>
    </row>
    <row r="968" spans="1:5" x14ac:dyDescent="0.35">
      <c r="A968" s="58"/>
      <c r="B968" s="59"/>
      <c r="E968" s="61"/>
    </row>
    <row r="969" spans="1:5" x14ac:dyDescent="0.35">
      <c r="A969" s="58"/>
      <c r="B969" s="59"/>
      <c r="E969" s="61"/>
    </row>
    <row r="970" spans="1:5" x14ac:dyDescent="0.35">
      <c r="A970" s="58"/>
      <c r="B970" s="59"/>
      <c r="E970" s="61"/>
    </row>
    <row r="971" spans="1:5" x14ac:dyDescent="0.35">
      <c r="A971" s="58"/>
      <c r="B971" s="59"/>
      <c r="E971" s="61"/>
    </row>
    <row r="972" spans="1:5" x14ac:dyDescent="0.35">
      <c r="A972" s="58"/>
      <c r="B972" s="59"/>
      <c r="E972" s="61"/>
    </row>
    <row r="973" spans="1:5" x14ac:dyDescent="0.35">
      <c r="A973" s="58"/>
      <c r="B973" s="59"/>
      <c r="E973" s="61"/>
    </row>
    <row r="974" spans="1:5" x14ac:dyDescent="0.35">
      <c r="A974" s="58"/>
      <c r="B974" s="59"/>
      <c r="E974" s="61"/>
    </row>
    <row r="975" spans="1:5" x14ac:dyDescent="0.35">
      <c r="A975" s="58"/>
      <c r="B975" s="59"/>
      <c r="E975" s="61"/>
    </row>
  </sheetData>
  <autoFilter ref="A22:L57" xr:uid="{00000000-0009-0000-0000-000001000000}"/>
  <mergeCells count="4">
    <mergeCell ref="K2:L2"/>
    <mergeCell ref="A3:B3"/>
    <mergeCell ref="A6:C17"/>
    <mergeCell ref="A2:E2"/>
  </mergeCells>
  <phoneticPr fontId="14" type="noConversion"/>
  <conditionalFormatting sqref="K26:K27 K37:K38 K40 K45:K49 K51:K57 K24 K30:K33 K35">
    <cfRule type="cellIs" dxfId="28" priority="22" operator="greaterThan">
      <formula>0</formula>
    </cfRule>
  </conditionalFormatting>
  <conditionalFormatting sqref="K25 K28:K29 K36 K39 K41:K44 K50">
    <cfRule type="cellIs" dxfId="27" priority="21" operator="greaterThan">
      <formula>0</formula>
    </cfRule>
  </conditionalFormatting>
  <conditionalFormatting sqref="E18">
    <cfRule type="containsText" dxfId="26" priority="3" operator="containsText" text="FAIL">
      <formula>NOT(ISERROR(SEARCH("FAIL",E18)))</formula>
    </cfRule>
    <cfRule type="containsText" dxfId="25" priority="4" operator="containsText" text="PASS">
      <formula>NOT(ISERROR(SEARCH("PASS",E18)))</formula>
    </cfRule>
    <cfRule type="containsText" dxfId="24" priority="14" operator="containsText" text="DISCIPLINARY ACTION">
      <formula>NOT(ISERROR(SEARCH("DISCIPLINARY ACTION",E18)))</formula>
    </cfRule>
    <cfRule type="containsText" dxfId="23" priority="16" operator="containsText" text="Fail">
      <formula>NOT(ISERROR(SEARCH("Fail",E18)))</formula>
    </cfRule>
    <cfRule type="containsText" dxfId="22" priority="17" operator="containsText" text="Pass">
      <formula>NOT(ISERROR(SEARCH("Pass",E18)))</formula>
    </cfRule>
  </conditionalFormatting>
  <conditionalFormatting sqref="E17">
    <cfRule type="containsText" dxfId="21" priority="7" operator="containsText" text="CORRECT">
      <formula>NOT(ISERROR(SEARCH("CORRECT",E17)))</formula>
    </cfRule>
    <cfRule type="containsText" dxfId="20" priority="8" operator="containsText" text="OK TO SUBMIT">
      <formula>NOT(ISERROR(SEARCH("OK TO SUBMIT",E17)))</formula>
    </cfRule>
    <cfRule type="containsText" dxfId="19" priority="10" operator="containsText" text="DISCIPLINARY ACTION">
      <formula>NOT(ISERROR(SEARCH("DISCIPLINARY ACTION",E17)))</formula>
    </cfRule>
    <cfRule type="containsText" dxfId="18" priority="11" operator="containsText" text="CORRECT">
      <formula>NOT(ISERROR(SEARCH("CORRECT",E17)))</formula>
    </cfRule>
    <cfRule type="containsText" dxfId="17" priority="12" operator="containsText" text="Fail">
      <formula>NOT(ISERROR(SEARCH("Fail",E17)))</formula>
    </cfRule>
    <cfRule type="containsText" dxfId="16" priority="13" operator="containsText" text="Pass">
      <formula>NOT(ISERROR(SEARCH("Pass",E17)))</formula>
    </cfRule>
    <cfRule type="containsText" dxfId="15" priority="15" operator="containsText" text="CORRECT">
      <formula>NOT(ISERROR(SEARCH("CORRECT",E17)))</formula>
    </cfRule>
  </conditionalFormatting>
  <conditionalFormatting sqref="E24:E57">
    <cfRule type="containsText" dxfId="14" priority="5" operator="containsText" text="3">
      <formula>NOT(ISERROR(SEARCH("3",E24)))</formula>
    </cfRule>
    <cfRule type="containsText" dxfId="13" priority="6" operator="containsText" text="Unsatisfactory">
      <formula>NOT(ISERROR(SEARCH("Unsatisfactory",E24)))</formula>
    </cfRule>
    <cfRule type="containsBlanks" dxfId="12" priority="24" stopIfTrue="1">
      <formula>LEN(TRIM(E24))=0</formula>
    </cfRule>
  </conditionalFormatting>
  <conditionalFormatting sqref="K34">
    <cfRule type="cellIs" dxfId="11" priority="2" operator="greaterThan">
      <formula>0</formula>
    </cfRule>
  </conditionalFormatting>
  <pageMargins left="0.7" right="0.7" top="0.75" bottom="0.75" header="0.3" footer="0.3"/>
  <pageSetup scale="78" orientation="landscape" horizontalDpi="4294967293" verticalDpi="300" r:id="rId1"/>
  <rowBreaks count="1" manualBreakCount="1">
    <brk id="27" max="10" man="1"/>
  </rowBreaks>
  <colBreaks count="1" manualBreakCount="1">
    <brk id="4" max="67"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FCA4EE1-CE0C-4642-A444-25437ED89171}">
          <x14:formula1>
            <xm:f>Reference!$A$10:$A$13</xm:f>
          </x14:formula1>
          <xm:sqref>E40 E45:E49 E26:E27 E51:E57 E37:E38 E24 E30:E33 E35</xm:sqref>
        </x14:dataValidation>
        <x14:dataValidation type="list" allowBlank="1" showErrorMessage="1" error="Must enter a value of 1, 2 or 3" xr:uid="{0E3CB468-A254-4650-8CD8-C41DD229D904}">
          <x14:formula1>
            <xm:f>Reference!$A$2:$A$6</xm:f>
          </x14:formula1>
          <xm:sqref>E25</xm:sqref>
        </x14:dataValidation>
        <x14:dataValidation type="list" allowBlank="1" showErrorMessage="1" error="Must enter a value of 1, 2 or 3" xr:uid="{67F9C429-C68D-4915-99D2-D20777D33C3C}">
          <x14:formula1>
            <xm:f>Reference!$A$2:$A$7</xm:f>
          </x14:formula1>
          <xm:sqref>E50 E41:E44 E36 E28:E29 E39 E34</xm:sqref>
        </x14:dataValidation>
        <x14:dataValidation type="list" allowBlank="1" showInputMessage="1" showErrorMessage="1" xr:uid="{C4CE1759-46AA-4600-805A-1DEF0ABCD407}">
          <x14:formula1>
            <xm:f>Reference!$G$2:$G$4</xm:f>
          </x14:formula1>
          <xm:sqref>L8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982"/>
  <sheetViews>
    <sheetView zoomScale="70" zoomScaleNormal="70" workbookViewId="0">
      <selection activeCell="C35" sqref="C35"/>
    </sheetView>
  </sheetViews>
  <sheetFormatPr defaultColWidth="14.453125" defaultRowHeight="15.5" outlineLevelRow="1" outlineLevelCol="1" x14ac:dyDescent="0.35"/>
  <cols>
    <col min="1" max="1" width="15.1796875" style="1" customWidth="1"/>
    <col min="2" max="2" width="75.6328125" style="9" customWidth="1"/>
    <col min="3" max="3" width="84.453125" style="1" hidden="1" customWidth="1" outlineLevel="1"/>
    <col min="4" max="4" width="30.453125" style="8" hidden="1" customWidth="1" outlineLevel="1"/>
    <col min="5" max="5" width="24.453125" style="1" customWidth="1" collapsed="1"/>
    <col min="6" max="6" width="20.453125" style="9" hidden="1" customWidth="1" outlineLevel="1"/>
    <col min="7" max="10" width="20.453125" style="1" hidden="1" customWidth="1" outlineLevel="1"/>
    <col min="11" max="11" width="30.1796875" style="1" customWidth="1" collapsed="1"/>
    <col min="12" max="12" width="54.6328125" style="1" customWidth="1"/>
    <col min="13" max="13" width="38.453125" style="1" bestFit="1" customWidth="1"/>
    <col min="14" max="16384" width="14.453125" style="1"/>
  </cols>
  <sheetData>
    <row r="1" spans="1:57" ht="116.25" customHeight="1" x14ac:dyDescent="0.25">
      <c r="A1" s="205"/>
      <c r="B1" s="206"/>
      <c r="C1" s="206"/>
      <c r="D1" s="206"/>
      <c r="E1" s="206"/>
      <c r="F1" s="207"/>
      <c r="G1" s="205"/>
      <c r="H1" s="206"/>
      <c r="I1" s="206"/>
      <c r="J1" s="205"/>
      <c r="K1" s="206"/>
      <c r="L1" s="206"/>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row>
    <row r="2" spans="1:57" s="8" customFormat="1" ht="28.5" x14ac:dyDescent="0.35">
      <c r="A2" s="208" t="s">
        <v>212</v>
      </c>
      <c r="B2" s="199"/>
      <c r="C2" s="199"/>
      <c r="D2" s="199"/>
      <c r="E2" s="199"/>
      <c r="F2" s="209"/>
      <c r="G2" s="205"/>
      <c r="H2" s="206"/>
      <c r="I2" s="206"/>
      <c r="J2" s="56"/>
      <c r="K2" s="187" t="s">
        <v>214</v>
      </c>
      <c r="L2" s="188"/>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row>
    <row r="3" spans="1:57" s="8" customFormat="1" ht="19.5" customHeight="1" x14ac:dyDescent="0.35">
      <c r="A3" s="200" t="s">
        <v>210</v>
      </c>
      <c r="B3" s="201"/>
      <c r="C3" s="50"/>
      <c r="D3" s="50"/>
      <c r="E3" s="50"/>
      <c r="F3" s="50"/>
      <c r="G3" s="50"/>
      <c r="H3" s="50"/>
      <c r="I3" s="50"/>
      <c r="J3" s="50"/>
      <c r="K3" s="155" t="s">
        <v>151</v>
      </c>
      <c r="L3" s="2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row>
    <row r="4" spans="1:57" s="8" customFormat="1" ht="19.5" customHeight="1" x14ac:dyDescent="0.35">
      <c r="A4" s="65" t="s">
        <v>6</v>
      </c>
      <c r="B4" s="51"/>
      <c r="C4" s="50"/>
      <c r="D4" s="50"/>
      <c r="E4" s="50"/>
      <c r="F4" s="50"/>
      <c r="G4" s="50"/>
      <c r="H4" s="50"/>
      <c r="I4" s="50"/>
      <c r="J4" s="50"/>
      <c r="K4" s="155" t="s">
        <v>152</v>
      </c>
      <c r="L4" s="12"/>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row>
    <row r="5" spans="1:57" s="8" customFormat="1" ht="19.5" customHeight="1" thickBot="1" x14ac:dyDescent="0.4">
      <c r="A5" s="53" t="s">
        <v>7</v>
      </c>
      <c r="B5" s="53"/>
      <c r="C5" s="53"/>
      <c r="D5" s="50"/>
      <c r="E5" s="50"/>
      <c r="F5" s="50"/>
      <c r="G5" s="50"/>
      <c r="H5" s="50"/>
      <c r="I5" s="50"/>
      <c r="J5" s="50"/>
      <c r="K5" s="155" t="s">
        <v>215</v>
      </c>
      <c r="L5" s="12"/>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row>
    <row r="6" spans="1:57" s="8" customFormat="1" ht="19.5" customHeight="1" x14ac:dyDescent="0.35">
      <c r="A6" s="190" t="s">
        <v>218</v>
      </c>
      <c r="B6" s="191"/>
      <c r="C6" s="192"/>
      <c r="D6" s="55"/>
      <c r="E6" s="50"/>
      <c r="F6" s="50"/>
      <c r="G6" s="50"/>
      <c r="H6" s="50"/>
      <c r="I6" s="50"/>
      <c r="J6" s="50"/>
      <c r="K6" s="156" t="s">
        <v>213</v>
      </c>
      <c r="L6" s="12"/>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row>
    <row r="7" spans="1:57" s="8" customFormat="1" ht="19.5" customHeight="1" x14ac:dyDescent="0.35">
      <c r="A7" s="193"/>
      <c r="B7" s="194"/>
      <c r="C7" s="195"/>
      <c r="D7" s="55"/>
      <c r="E7" s="50"/>
      <c r="F7" s="50"/>
      <c r="G7" s="50"/>
      <c r="H7" s="50"/>
      <c r="I7" s="50"/>
      <c r="J7" s="50"/>
      <c r="K7" s="24" t="s">
        <v>216</v>
      </c>
      <c r="L7" s="12"/>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row>
    <row r="8" spans="1:57" s="8" customFormat="1" ht="19.5" customHeight="1" x14ac:dyDescent="0.35">
      <c r="A8" s="193"/>
      <c r="B8" s="194"/>
      <c r="C8" s="195"/>
      <c r="D8" s="55"/>
      <c r="E8" s="50"/>
      <c r="F8" s="50"/>
      <c r="G8" s="50"/>
      <c r="H8" s="50"/>
      <c r="I8" s="50"/>
      <c r="J8" s="50"/>
      <c r="K8" s="24" t="s">
        <v>8</v>
      </c>
      <c r="L8" s="12"/>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row>
    <row r="9" spans="1:57" s="8" customFormat="1" ht="19.5" customHeight="1" x14ac:dyDescent="0.35">
      <c r="A9" s="193"/>
      <c r="B9" s="194"/>
      <c r="C9" s="195"/>
      <c r="D9" s="55"/>
      <c r="E9" s="50"/>
      <c r="F9" s="50"/>
      <c r="G9" s="50"/>
      <c r="H9" s="50"/>
      <c r="I9" s="50"/>
      <c r="J9" s="50"/>
      <c r="K9" s="25" t="s">
        <v>9</v>
      </c>
      <c r="L9" s="12"/>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row>
    <row r="10" spans="1:57" s="8" customFormat="1" ht="19.5" customHeight="1" x14ac:dyDescent="0.35">
      <c r="A10" s="193"/>
      <c r="B10" s="194"/>
      <c r="C10" s="195"/>
      <c r="D10" s="55"/>
      <c r="E10" s="50"/>
      <c r="F10" s="50"/>
      <c r="G10" s="50"/>
      <c r="H10" s="50"/>
      <c r="I10" s="50"/>
      <c r="J10" s="50"/>
      <c r="K10" s="25" t="s">
        <v>10</v>
      </c>
      <c r="L10" s="12"/>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row>
    <row r="11" spans="1:57" s="8" customFormat="1" ht="19.5" customHeight="1" x14ac:dyDescent="0.35">
      <c r="A11" s="193"/>
      <c r="B11" s="194"/>
      <c r="C11" s="195"/>
      <c r="D11" s="55"/>
      <c r="E11" s="50"/>
      <c r="F11" s="50"/>
      <c r="G11" s="50"/>
      <c r="H11" s="50"/>
      <c r="I11" s="50"/>
      <c r="J11" s="50"/>
      <c r="K11" s="25" t="s">
        <v>11</v>
      </c>
      <c r="L11" s="12"/>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row>
    <row r="12" spans="1:57" s="8" customFormat="1" ht="19.5" customHeight="1" x14ac:dyDescent="0.35">
      <c r="A12" s="193"/>
      <c r="B12" s="194"/>
      <c r="C12" s="195"/>
      <c r="D12" s="55"/>
      <c r="E12" s="50"/>
      <c r="F12" s="50"/>
      <c r="G12" s="50"/>
      <c r="H12" s="50"/>
      <c r="I12" s="50"/>
      <c r="J12" s="50"/>
      <c r="K12" s="25" t="s">
        <v>12</v>
      </c>
      <c r="L12" s="12"/>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row>
    <row r="13" spans="1:57" s="8" customFormat="1" ht="19.5" customHeight="1" x14ac:dyDescent="0.35">
      <c r="A13" s="193"/>
      <c r="B13" s="194"/>
      <c r="C13" s="195"/>
      <c r="D13" s="55"/>
      <c r="E13" s="50"/>
      <c r="F13" s="50"/>
      <c r="G13" s="50"/>
      <c r="H13" s="50"/>
      <c r="I13" s="50"/>
      <c r="J13" s="50"/>
      <c r="K13" s="168"/>
      <c r="L13" s="172"/>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row>
    <row r="14" spans="1:57" s="8" customFormat="1" ht="19.5" customHeight="1" x14ac:dyDescent="0.35">
      <c r="A14" s="193"/>
      <c r="B14" s="194"/>
      <c r="C14" s="195"/>
      <c r="D14" s="55"/>
      <c r="E14" s="50"/>
      <c r="F14" s="50"/>
      <c r="G14" s="50"/>
      <c r="H14" s="50"/>
      <c r="I14" s="50"/>
      <c r="J14" s="50"/>
      <c r="K14" s="173"/>
      <c r="L14" s="174"/>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row>
    <row r="15" spans="1:57" s="8" customFormat="1" ht="19.5" customHeight="1" x14ac:dyDescent="0.35">
      <c r="A15" s="193"/>
      <c r="B15" s="194"/>
      <c r="C15" s="195"/>
      <c r="D15" s="55"/>
      <c r="E15" s="50"/>
      <c r="F15" s="50"/>
      <c r="G15" s="50"/>
      <c r="H15" s="50"/>
      <c r="I15" s="50"/>
      <c r="J15" s="50"/>
      <c r="K15" s="155" t="s">
        <v>217</v>
      </c>
      <c r="L15" s="12"/>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row>
    <row r="16" spans="1:57" s="8" customFormat="1" ht="19.5" customHeight="1" x14ac:dyDescent="0.35">
      <c r="A16" s="193"/>
      <c r="B16" s="194"/>
      <c r="C16" s="195"/>
      <c r="D16" s="55"/>
      <c r="E16" s="53"/>
      <c r="F16" s="50"/>
      <c r="G16" s="50"/>
      <c r="H16" s="50"/>
      <c r="I16" s="50"/>
      <c r="J16" s="50"/>
      <c r="K16" s="175"/>
      <c r="L16" s="175"/>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row>
    <row r="17" spans="1:57" s="8" customFormat="1" ht="19.5" customHeight="1" thickBot="1" x14ac:dyDescent="0.4">
      <c r="A17" s="196"/>
      <c r="B17" s="197"/>
      <c r="C17" s="198"/>
      <c r="D17" s="161"/>
      <c r="E17" s="163"/>
      <c r="F17" s="55"/>
      <c r="G17" s="50"/>
      <c r="H17" s="50"/>
      <c r="I17" s="50"/>
      <c r="J17" s="50"/>
      <c r="K17" s="57"/>
      <c r="L17" s="52"/>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row>
    <row r="18" spans="1:57" ht="77.25" customHeight="1" x14ac:dyDescent="0.25">
      <c r="A18" s="90"/>
      <c r="B18" s="90"/>
      <c r="C18" s="90"/>
      <c r="D18" s="161" t="s">
        <v>189</v>
      </c>
      <c r="E18" s="145" t="str">
        <f>IF((OR(K22&gt;K20)),"FAIL","PASS")</f>
        <v>PASS</v>
      </c>
      <c r="F18" s="154"/>
      <c r="G18" s="91"/>
      <c r="H18" s="91"/>
      <c r="I18" s="91"/>
      <c r="J18" s="91"/>
      <c r="K18" s="146">
        <f>K20</f>
        <v>180.5</v>
      </c>
      <c r="L18" s="147" t="s">
        <v>13</v>
      </c>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row>
    <row r="19" spans="1:57" ht="50.25" hidden="1" customHeight="1" outlineLevel="1" x14ac:dyDescent="0.35">
      <c r="A19" s="91"/>
      <c r="B19" s="91"/>
      <c r="C19" s="91"/>
      <c r="D19" s="91"/>
      <c r="E19" s="165" t="s">
        <v>14</v>
      </c>
      <c r="F19" s="91"/>
      <c r="G19" s="91"/>
      <c r="H19" s="91"/>
      <c r="I19" s="91"/>
      <c r="J19" s="91"/>
      <c r="K19" s="135">
        <v>0.25</v>
      </c>
      <c r="L19" s="137"/>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row>
    <row r="20" spans="1:57" ht="50.25" hidden="1" customHeight="1" outlineLevel="1" x14ac:dyDescent="0.35">
      <c r="A20" s="91"/>
      <c r="B20" s="91"/>
      <c r="C20" s="91"/>
      <c r="D20" s="91"/>
      <c r="E20" s="134" t="s">
        <v>15</v>
      </c>
      <c r="F20" s="91"/>
      <c r="G20" s="91"/>
      <c r="H20" s="91"/>
      <c r="I20" s="91"/>
      <c r="J20" s="91"/>
      <c r="K20" s="136">
        <f>K19*K21</f>
        <v>180.5</v>
      </c>
      <c r="L20" s="137"/>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row>
    <row r="21" spans="1:57" ht="50.25" customHeight="1" collapsed="1" thickBot="1" x14ac:dyDescent="0.4">
      <c r="A21" s="91"/>
      <c r="B21" s="91"/>
      <c r="C21" s="91"/>
      <c r="D21" s="91"/>
      <c r="E21" s="148" t="s">
        <v>16</v>
      </c>
      <c r="F21" s="91"/>
      <c r="G21" s="91"/>
      <c r="H21" s="91"/>
      <c r="I21" s="91"/>
      <c r="J21" s="91"/>
      <c r="K21" s="138">
        <f>SUM(J24:J57)</f>
        <v>722</v>
      </c>
      <c r="L21" s="149"/>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row>
    <row r="22" spans="1:57" s="16" customFormat="1" ht="109" thickBot="1" x14ac:dyDescent="0.3">
      <c r="A22" s="76" t="s">
        <v>150</v>
      </c>
      <c r="B22" s="76" t="s">
        <v>17</v>
      </c>
      <c r="C22" s="76" t="s">
        <v>18</v>
      </c>
      <c r="D22" s="76" t="s">
        <v>121</v>
      </c>
      <c r="E22" s="76" t="s">
        <v>20</v>
      </c>
      <c r="F22" s="76" t="s">
        <v>21</v>
      </c>
      <c r="G22" s="76" t="s">
        <v>22</v>
      </c>
      <c r="H22" s="76" t="s">
        <v>23</v>
      </c>
      <c r="I22" s="114" t="s">
        <v>24</v>
      </c>
      <c r="J22" s="114" t="s">
        <v>25</v>
      </c>
      <c r="K22" s="115">
        <f>SUM(K24:K57)</f>
        <v>0</v>
      </c>
      <c r="L22" s="115" t="s">
        <v>26</v>
      </c>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row>
    <row r="23" spans="1:57" s="23" customFormat="1" ht="153" hidden="1" customHeight="1" outlineLevel="1" x14ac:dyDescent="0.25">
      <c r="A23" s="131"/>
      <c r="B23" s="79"/>
      <c r="C23" s="46"/>
      <c r="D23" s="46"/>
      <c r="E23" s="140"/>
      <c r="F23" s="119" t="s">
        <v>181</v>
      </c>
      <c r="G23" s="119" t="s">
        <v>182</v>
      </c>
      <c r="H23" s="118" t="s">
        <v>183</v>
      </c>
      <c r="I23" s="140"/>
      <c r="J23" s="140"/>
      <c r="K23" s="140" t="s">
        <v>27</v>
      </c>
      <c r="L23" s="14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row>
    <row r="24" spans="1:57" ht="21" customHeight="1" collapsed="1" x14ac:dyDescent="0.35">
      <c r="A24" s="153">
        <v>1</v>
      </c>
      <c r="B24" s="83" t="s">
        <v>123</v>
      </c>
      <c r="C24" s="82" t="s">
        <v>38</v>
      </c>
      <c r="D24" s="82" t="s">
        <v>122</v>
      </c>
      <c r="E24" s="122"/>
      <c r="F24" s="123">
        <v>4</v>
      </c>
      <c r="G24" s="123">
        <v>4</v>
      </c>
      <c r="H24" s="123">
        <f t="shared" ref="H24:H57" si="0">IF(E24="n/a",0,(2*G24+F24))</f>
        <v>12</v>
      </c>
      <c r="I24" s="123">
        <v>3</v>
      </c>
      <c r="J24" s="125">
        <f t="shared" ref="J24:J57" si="1">IF(I24="S",H24,H24*I24)</f>
        <v>36</v>
      </c>
      <c r="K24" s="123" t="str">
        <f t="shared" ref="K24:K57" si="2">IF(E24="","",IF(E24="N/A","",IF(E24="Satisfactory","",IF(E24="Unsatisfactory",H24*I24,""))))</f>
        <v/>
      </c>
      <c r="L24" s="126"/>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row>
    <row r="25" spans="1:57" ht="21" customHeight="1" x14ac:dyDescent="0.35">
      <c r="A25" s="153">
        <v>2</v>
      </c>
      <c r="B25" s="81" t="s">
        <v>28</v>
      </c>
      <c r="C25" s="82" t="s">
        <v>196</v>
      </c>
      <c r="D25" s="82" t="s">
        <v>124</v>
      </c>
      <c r="E25" s="122"/>
      <c r="F25" s="123">
        <v>4</v>
      </c>
      <c r="G25" s="123">
        <v>3</v>
      </c>
      <c r="H25" s="123">
        <f t="shared" si="0"/>
        <v>10</v>
      </c>
      <c r="I25" s="123">
        <v>2</v>
      </c>
      <c r="J25" s="125">
        <f t="shared" si="1"/>
        <v>20</v>
      </c>
      <c r="K25" s="123" t="str">
        <f t="shared" si="2"/>
        <v/>
      </c>
      <c r="L25" s="126"/>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row>
    <row r="26" spans="1:57" ht="21" customHeight="1" x14ac:dyDescent="0.35">
      <c r="A26" s="153">
        <v>3</v>
      </c>
      <c r="B26" s="83" t="s">
        <v>39</v>
      </c>
      <c r="C26" s="82" t="s">
        <v>40</v>
      </c>
      <c r="D26" s="82" t="s">
        <v>125</v>
      </c>
      <c r="E26" s="122"/>
      <c r="F26" s="143">
        <v>4</v>
      </c>
      <c r="G26" s="123">
        <v>3</v>
      </c>
      <c r="H26" s="123">
        <f t="shared" si="0"/>
        <v>10</v>
      </c>
      <c r="I26" s="123">
        <v>2</v>
      </c>
      <c r="J26" s="125">
        <f t="shared" si="1"/>
        <v>20</v>
      </c>
      <c r="K26" s="123" t="str">
        <f t="shared" si="2"/>
        <v/>
      </c>
      <c r="L26" s="126"/>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row>
    <row r="27" spans="1:57" ht="21" customHeight="1" x14ac:dyDescent="0.35">
      <c r="A27" s="153">
        <v>4</v>
      </c>
      <c r="B27" s="84" t="s">
        <v>32</v>
      </c>
      <c r="C27" s="82" t="s">
        <v>33</v>
      </c>
      <c r="D27" s="82" t="s">
        <v>125</v>
      </c>
      <c r="E27" s="150"/>
      <c r="F27" s="123">
        <v>4</v>
      </c>
      <c r="G27" s="123">
        <v>3</v>
      </c>
      <c r="H27" s="123">
        <f t="shared" si="0"/>
        <v>10</v>
      </c>
      <c r="I27" s="123">
        <v>3</v>
      </c>
      <c r="J27" s="125">
        <f t="shared" si="1"/>
        <v>30</v>
      </c>
      <c r="K27" s="125" t="str">
        <f t="shared" ref="K27:K28" si="3">IF(E27="","",IF(E27="N/A","",IF(E27="Satisfactory","",H27*E27)))</f>
        <v/>
      </c>
      <c r="L27" s="126"/>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row>
    <row r="28" spans="1:57" ht="21" customHeight="1" x14ac:dyDescent="0.35">
      <c r="A28" s="153">
        <v>5</v>
      </c>
      <c r="B28" s="84" t="s">
        <v>35</v>
      </c>
      <c r="C28" s="82" t="s">
        <v>36</v>
      </c>
      <c r="D28" s="82" t="s">
        <v>117</v>
      </c>
      <c r="E28" s="122"/>
      <c r="F28" s="123">
        <v>4</v>
      </c>
      <c r="G28" s="123">
        <v>3</v>
      </c>
      <c r="H28" s="123">
        <f t="shared" si="0"/>
        <v>10</v>
      </c>
      <c r="I28" s="123">
        <v>3</v>
      </c>
      <c r="J28" s="125">
        <f t="shared" si="1"/>
        <v>30</v>
      </c>
      <c r="K28" s="125" t="str">
        <f t="shared" si="3"/>
        <v/>
      </c>
      <c r="L28" s="126"/>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row>
    <row r="29" spans="1:57" ht="21" customHeight="1" x14ac:dyDescent="0.35">
      <c r="A29" s="153">
        <v>6</v>
      </c>
      <c r="B29" s="81" t="s">
        <v>41</v>
      </c>
      <c r="C29" s="82" t="s">
        <v>42</v>
      </c>
      <c r="D29" s="82" t="s">
        <v>47</v>
      </c>
      <c r="E29" s="122"/>
      <c r="F29" s="123">
        <v>4</v>
      </c>
      <c r="G29" s="123">
        <v>3</v>
      </c>
      <c r="H29" s="123">
        <f t="shared" si="0"/>
        <v>10</v>
      </c>
      <c r="I29" s="123">
        <v>2</v>
      </c>
      <c r="J29" s="125">
        <f t="shared" si="1"/>
        <v>20</v>
      </c>
      <c r="K29" s="123" t="str">
        <f t="shared" si="2"/>
        <v/>
      </c>
      <c r="L29" s="126"/>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row>
    <row r="30" spans="1:57" ht="21" customHeight="1" x14ac:dyDescent="0.35">
      <c r="A30" s="153">
        <v>7</v>
      </c>
      <c r="B30" s="81" t="s">
        <v>45</v>
      </c>
      <c r="C30" s="82" t="s">
        <v>246</v>
      </c>
      <c r="D30" s="82" t="s">
        <v>47</v>
      </c>
      <c r="E30" s="122"/>
      <c r="F30" s="123">
        <v>3</v>
      </c>
      <c r="G30" s="123">
        <v>2</v>
      </c>
      <c r="H30" s="123">
        <f t="shared" si="0"/>
        <v>7</v>
      </c>
      <c r="I30" s="123">
        <v>2</v>
      </c>
      <c r="J30" s="125">
        <f t="shared" si="1"/>
        <v>14</v>
      </c>
      <c r="K30" s="123" t="str">
        <f t="shared" si="2"/>
        <v/>
      </c>
      <c r="L30" s="126"/>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row>
    <row r="31" spans="1:57" ht="21" customHeight="1" x14ac:dyDescent="0.35">
      <c r="A31" s="153">
        <v>8</v>
      </c>
      <c r="B31" s="81" t="s">
        <v>46</v>
      </c>
      <c r="C31" s="82" t="s">
        <v>247</v>
      </c>
      <c r="D31" s="82" t="s">
        <v>47</v>
      </c>
      <c r="E31" s="122"/>
      <c r="F31" s="123">
        <v>3</v>
      </c>
      <c r="G31" s="123">
        <v>3</v>
      </c>
      <c r="H31" s="123">
        <f t="shared" si="0"/>
        <v>9</v>
      </c>
      <c r="I31" s="123">
        <v>2</v>
      </c>
      <c r="J31" s="125">
        <f t="shared" si="1"/>
        <v>18</v>
      </c>
      <c r="K31" s="123" t="str">
        <f t="shared" si="2"/>
        <v/>
      </c>
      <c r="L31" s="126"/>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row>
    <row r="32" spans="1:57" ht="21" customHeight="1" x14ac:dyDescent="0.35">
      <c r="A32" s="153">
        <v>9</v>
      </c>
      <c r="B32" s="81" t="s">
        <v>126</v>
      </c>
      <c r="C32" s="82" t="s">
        <v>248</v>
      </c>
      <c r="D32" s="82" t="s">
        <v>127</v>
      </c>
      <c r="E32" s="122"/>
      <c r="F32" s="123">
        <v>4</v>
      </c>
      <c r="G32" s="123">
        <v>3</v>
      </c>
      <c r="H32" s="123">
        <f t="shared" si="0"/>
        <v>10</v>
      </c>
      <c r="I32" s="123">
        <v>2</v>
      </c>
      <c r="J32" s="125">
        <f t="shared" si="1"/>
        <v>20</v>
      </c>
      <c r="K32" s="123" t="str">
        <f t="shared" si="2"/>
        <v/>
      </c>
      <c r="L32" s="126"/>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row>
    <row r="33" spans="1:57" ht="21" customHeight="1" x14ac:dyDescent="0.35">
      <c r="A33" s="153">
        <v>10</v>
      </c>
      <c r="B33" s="84" t="s">
        <v>54</v>
      </c>
      <c r="C33" s="82" t="s">
        <v>249</v>
      </c>
      <c r="D33" s="82" t="s">
        <v>54</v>
      </c>
      <c r="E33" s="122"/>
      <c r="F33" s="123">
        <v>3</v>
      </c>
      <c r="G33" s="123">
        <v>3</v>
      </c>
      <c r="H33" s="123">
        <f t="shared" si="0"/>
        <v>9</v>
      </c>
      <c r="I33" s="123">
        <v>3</v>
      </c>
      <c r="J33" s="125">
        <f t="shared" si="1"/>
        <v>27</v>
      </c>
      <c r="K33" s="125" t="str">
        <f t="shared" ref="K33:K35" si="4">IF(E33="","",IF(E33="N/A","",IF(E33="Satisfactory","",H33*E33)))</f>
        <v/>
      </c>
      <c r="L33" s="126"/>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row>
    <row r="34" spans="1:57" ht="21" customHeight="1" x14ac:dyDescent="0.35">
      <c r="A34" s="153">
        <v>11</v>
      </c>
      <c r="B34" s="83" t="s">
        <v>44</v>
      </c>
      <c r="C34" s="82" t="s">
        <v>250</v>
      </c>
      <c r="D34" s="82" t="s">
        <v>128</v>
      </c>
      <c r="E34" s="122"/>
      <c r="F34" s="123">
        <v>3</v>
      </c>
      <c r="G34" s="123">
        <v>2</v>
      </c>
      <c r="H34" s="123">
        <f t="shared" si="0"/>
        <v>7</v>
      </c>
      <c r="I34" s="123">
        <v>2</v>
      </c>
      <c r="J34" s="125">
        <f t="shared" si="1"/>
        <v>14</v>
      </c>
      <c r="K34" s="123" t="str">
        <f t="shared" si="2"/>
        <v/>
      </c>
      <c r="L34" s="126"/>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row>
    <row r="35" spans="1:57" ht="21" customHeight="1" x14ac:dyDescent="0.35">
      <c r="A35" s="153">
        <v>12</v>
      </c>
      <c r="B35" s="84" t="s">
        <v>49</v>
      </c>
      <c r="C35" s="82" t="s">
        <v>269</v>
      </c>
      <c r="D35" s="82" t="s">
        <v>128</v>
      </c>
      <c r="E35" s="122"/>
      <c r="F35" s="123">
        <v>4</v>
      </c>
      <c r="G35" s="123">
        <v>3</v>
      </c>
      <c r="H35" s="123">
        <f t="shared" si="0"/>
        <v>10</v>
      </c>
      <c r="I35" s="123">
        <v>2</v>
      </c>
      <c r="J35" s="125">
        <f t="shared" si="1"/>
        <v>20</v>
      </c>
      <c r="K35" s="125" t="str">
        <f t="shared" si="4"/>
        <v/>
      </c>
      <c r="L35" s="126"/>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row>
    <row r="36" spans="1:57" ht="21" customHeight="1" x14ac:dyDescent="0.35">
      <c r="A36" s="153">
        <v>13</v>
      </c>
      <c r="B36" s="83" t="s">
        <v>52</v>
      </c>
      <c r="C36" s="82" t="s">
        <v>251</v>
      </c>
      <c r="D36" s="82" t="s">
        <v>53</v>
      </c>
      <c r="E36" s="122"/>
      <c r="F36" s="123">
        <v>3</v>
      </c>
      <c r="G36" s="123">
        <v>3</v>
      </c>
      <c r="H36" s="123">
        <f t="shared" si="0"/>
        <v>9</v>
      </c>
      <c r="I36" s="123">
        <v>2</v>
      </c>
      <c r="J36" s="125">
        <f t="shared" si="1"/>
        <v>18</v>
      </c>
      <c r="K36" s="123" t="str">
        <f t="shared" si="2"/>
        <v/>
      </c>
      <c r="L36" s="126"/>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row>
    <row r="37" spans="1:57" ht="21" customHeight="1" x14ac:dyDescent="0.35">
      <c r="A37" s="153">
        <v>14</v>
      </c>
      <c r="B37" s="84" t="s">
        <v>50</v>
      </c>
      <c r="C37" s="82" t="s">
        <v>185</v>
      </c>
      <c r="D37" s="82" t="s">
        <v>129</v>
      </c>
      <c r="E37" s="122"/>
      <c r="F37" s="123">
        <v>4</v>
      </c>
      <c r="G37" s="123">
        <v>3</v>
      </c>
      <c r="H37" s="123">
        <f t="shared" si="0"/>
        <v>10</v>
      </c>
      <c r="I37" s="123">
        <v>3</v>
      </c>
      <c r="J37" s="125">
        <f t="shared" si="1"/>
        <v>30</v>
      </c>
      <c r="K37" s="125" t="str">
        <f t="shared" ref="K37" si="5">IF(E37="","",IF(E37="N/A","",IF(E37="Satisfactory","",H37*E37)))</f>
        <v/>
      </c>
      <c r="L37" s="126"/>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row>
    <row r="38" spans="1:57" ht="21" customHeight="1" x14ac:dyDescent="0.35">
      <c r="A38" s="153">
        <v>15</v>
      </c>
      <c r="B38" s="83" t="s">
        <v>57</v>
      </c>
      <c r="C38" s="82" t="s">
        <v>252</v>
      </c>
      <c r="D38" s="82" t="s">
        <v>129</v>
      </c>
      <c r="E38" s="122"/>
      <c r="F38" s="123">
        <v>2</v>
      </c>
      <c r="G38" s="123">
        <v>4</v>
      </c>
      <c r="H38" s="123">
        <f t="shared" si="0"/>
        <v>10</v>
      </c>
      <c r="I38" s="123">
        <v>2</v>
      </c>
      <c r="J38" s="125">
        <f t="shared" si="1"/>
        <v>20</v>
      </c>
      <c r="K38" s="123" t="str">
        <f t="shared" si="2"/>
        <v/>
      </c>
      <c r="L38" s="126"/>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row>
    <row r="39" spans="1:57" ht="21" customHeight="1" x14ac:dyDescent="0.35">
      <c r="A39" s="153">
        <v>16</v>
      </c>
      <c r="B39" s="83" t="s">
        <v>117</v>
      </c>
      <c r="C39" s="82" t="s">
        <v>260</v>
      </c>
      <c r="D39" s="82" t="s">
        <v>117</v>
      </c>
      <c r="E39" s="122"/>
      <c r="F39" s="123">
        <v>4</v>
      </c>
      <c r="G39" s="123">
        <v>4</v>
      </c>
      <c r="H39" s="123">
        <f t="shared" si="0"/>
        <v>12</v>
      </c>
      <c r="I39" s="123">
        <v>2</v>
      </c>
      <c r="J39" s="125">
        <f t="shared" si="1"/>
        <v>24</v>
      </c>
      <c r="K39" s="123" t="str">
        <f t="shared" si="2"/>
        <v/>
      </c>
      <c r="L39" s="126"/>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row>
    <row r="40" spans="1:57" ht="21" customHeight="1" x14ac:dyDescent="0.35">
      <c r="A40" s="153">
        <v>17</v>
      </c>
      <c r="B40" s="83" t="s">
        <v>91</v>
      </c>
      <c r="C40" s="82" t="s">
        <v>253</v>
      </c>
      <c r="D40" s="82" t="s">
        <v>130</v>
      </c>
      <c r="E40" s="122"/>
      <c r="F40" s="123">
        <v>2</v>
      </c>
      <c r="G40" s="123">
        <v>3</v>
      </c>
      <c r="H40" s="123">
        <f t="shared" si="0"/>
        <v>8</v>
      </c>
      <c r="I40" s="123">
        <v>2</v>
      </c>
      <c r="J40" s="125">
        <f t="shared" si="1"/>
        <v>16</v>
      </c>
      <c r="K40" s="123" t="str">
        <f t="shared" si="2"/>
        <v/>
      </c>
      <c r="L40" s="126"/>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row>
    <row r="41" spans="1:57" ht="21" customHeight="1" x14ac:dyDescent="0.35">
      <c r="A41" s="153">
        <v>18</v>
      </c>
      <c r="B41" s="83" t="s">
        <v>83</v>
      </c>
      <c r="C41" s="82" t="s">
        <v>131</v>
      </c>
      <c r="D41" s="82" t="s">
        <v>132</v>
      </c>
      <c r="E41" s="122"/>
      <c r="F41" s="123">
        <v>2</v>
      </c>
      <c r="G41" s="123">
        <v>1</v>
      </c>
      <c r="H41" s="123">
        <f t="shared" si="0"/>
        <v>4</v>
      </c>
      <c r="I41" s="123">
        <v>2</v>
      </c>
      <c r="J41" s="125">
        <f t="shared" si="1"/>
        <v>8</v>
      </c>
      <c r="K41" s="123" t="str">
        <f t="shared" si="2"/>
        <v/>
      </c>
      <c r="L41" s="126"/>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row>
    <row r="42" spans="1:57" ht="21" customHeight="1" x14ac:dyDescent="0.35">
      <c r="A42" s="153">
        <v>19</v>
      </c>
      <c r="B42" s="84" t="s">
        <v>60</v>
      </c>
      <c r="C42" s="82" t="s">
        <v>254</v>
      </c>
      <c r="D42" s="82" t="s">
        <v>133</v>
      </c>
      <c r="E42" s="122"/>
      <c r="F42" s="123">
        <v>4</v>
      </c>
      <c r="G42" s="123">
        <v>4</v>
      </c>
      <c r="H42" s="123">
        <f t="shared" si="0"/>
        <v>12</v>
      </c>
      <c r="I42" s="123">
        <v>3</v>
      </c>
      <c r="J42" s="125">
        <f t="shared" si="1"/>
        <v>36</v>
      </c>
      <c r="K42" s="125" t="str">
        <f t="shared" ref="K42:K44" si="6">IF(E42="","",IF(E42="N/A","",IF(E42="Satisfactory","",H42*E42)))</f>
        <v/>
      </c>
      <c r="L42" s="126"/>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row>
    <row r="43" spans="1:57" ht="21" customHeight="1" x14ac:dyDescent="0.35">
      <c r="A43" s="153">
        <v>20</v>
      </c>
      <c r="B43" s="84" t="s">
        <v>58</v>
      </c>
      <c r="C43" s="82" t="s">
        <v>197</v>
      </c>
      <c r="D43" s="82" t="s">
        <v>134</v>
      </c>
      <c r="E43" s="122"/>
      <c r="F43" s="123">
        <v>4</v>
      </c>
      <c r="G43" s="123">
        <v>4</v>
      </c>
      <c r="H43" s="123">
        <f t="shared" si="0"/>
        <v>12</v>
      </c>
      <c r="I43" s="123">
        <v>3</v>
      </c>
      <c r="J43" s="125">
        <f t="shared" si="1"/>
        <v>36</v>
      </c>
      <c r="K43" s="125" t="str">
        <f t="shared" si="6"/>
        <v/>
      </c>
      <c r="L43" s="126"/>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row>
    <row r="44" spans="1:57" ht="21" customHeight="1" x14ac:dyDescent="0.35">
      <c r="A44" s="153">
        <v>21</v>
      </c>
      <c r="B44" s="84" t="s">
        <v>66</v>
      </c>
      <c r="C44" s="82" t="s">
        <v>198</v>
      </c>
      <c r="D44" s="82" t="s">
        <v>135</v>
      </c>
      <c r="E44" s="122"/>
      <c r="F44" s="123">
        <v>3</v>
      </c>
      <c r="G44" s="123">
        <v>3</v>
      </c>
      <c r="H44" s="123">
        <f t="shared" si="0"/>
        <v>9</v>
      </c>
      <c r="I44" s="123">
        <v>3</v>
      </c>
      <c r="J44" s="125">
        <f t="shared" si="1"/>
        <v>27</v>
      </c>
      <c r="K44" s="125" t="str">
        <f t="shared" si="6"/>
        <v/>
      </c>
      <c r="L44" s="126"/>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row>
    <row r="45" spans="1:57" ht="21" customHeight="1" x14ac:dyDescent="0.35">
      <c r="A45" s="153">
        <v>22</v>
      </c>
      <c r="B45" s="83" t="s">
        <v>67</v>
      </c>
      <c r="C45" s="82" t="s">
        <v>255</v>
      </c>
      <c r="D45" s="82" t="s">
        <v>135</v>
      </c>
      <c r="E45" s="122"/>
      <c r="F45" s="123">
        <v>3</v>
      </c>
      <c r="G45" s="123">
        <v>4</v>
      </c>
      <c r="H45" s="123">
        <f t="shared" si="0"/>
        <v>11</v>
      </c>
      <c r="I45" s="123">
        <v>2</v>
      </c>
      <c r="J45" s="125">
        <f t="shared" si="1"/>
        <v>22</v>
      </c>
      <c r="K45" s="123" t="str">
        <f t="shared" si="2"/>
        <v/>
      </c>
      <c r="L45" s="126"/>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row>
    <row r="46" spans="1:57" ht="21" customHeight="1" x14ac:dyDescent="0.35">
      <c r="A46" s="153">
        <v>23</v>
      </c>
      <c r="B46" s="83" t="s">
        <v>70</v>
      </c>
      <c r="C46" s="82" t="s">
        <v>256</v>
      </c>
      <c r="D46" s="82" t="s">
        <v>136</v>
      </c>
      <c r="E46" s="122"/>
      <c r="F46" s="123">
        <v>3</v>
      </c>
      <c r="G46" s="123">
        <v>3</v>
      </c>
      <c r="H46" s="123">
        <f t="shared" si="0"/>
        <v>9</v>
      </c>
      <c r="I46" s="123">
        <v>2</v>
      </c>
      <c r="J46" s="125">
        <f t="shared" si="1"/>
        <v>18</v>
      </c>
      <c r="K46" s="123" t="str">
        <f t="shared" si="2"/>
        <v/>
      </c>
      <c r="L46" s="126"/>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row>
    <row r="47" spans="1:57" ht="21" customHeight="1" x14ac:dyDescent="0.35">
      <c r="A47" s="153">
        <v>24</v>
      </c>
      <c r="B47" s="84" t="s">
        <v>137</v>
      </c>
      <c r="C47" s="82" t="s">
        <v>262</v>
      </c>
      <c r="D47" s="82" t="s">
        <v>138</v>
      </c>
      <c r="E47" s="122"/>
      <c r="F47" s="123">
        <v>4</v>
      </c>
      <c r="G47" s="123">
        <v>4</v>
      </c>
      <c r="H47" s="123">
        <f t="shared" si="0"/>
        <v>12</v>
      </c>
      <c r="I47" s="123">
        <v>3</v>
      </c>
      <c r="J47" s="125">
        <f t="shared" si="1"/>
        <v>36</v>
      </c>
      <c r="K47" s="125" t="str">
        <f t="shared" ref="K47" si="7">IF(E47="","",IF(E47="N/A","",IF(E47="Satisfactory","",H47*E47)))</f>
        <v/>
      </c>
      <c r="L47" s="126"/>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row>
    <row r="48" spans="1:57" ht="21" customHeight="1" x14ac:dyDescent="0.35">
      <c r="A48" s="153">
        <v>25</v>
      </c>
      <c r="B48" s="83" t="s">
        <v>139</v>
      </c>
      <c r="C48" s="82" t="s">
        <v>140</v>
      </c>
      <c r="D48" s="82" t="s">
        <v>138</v>
      </c>
      <c r="E48" s="122"/>
      <c r="F48" s="151">
        <v>2</v>
      </c>
      <c r="G48" s="151">
        <v>3</v>
      </c>
      <c r="H48" s="123">
        <f t="shared" si="0"/>
        <v>8</v>
      </c>
      <c r="I48" s="151">
        <v>2</v>
      </c>
      <c r="J48" s="125">
        <f t="shared" si="1"/>
        <v>16</v>
      </c>
      <c r="K48" s="123" t="str">
        <f t="shared" si="2"/>
        <v/>
      </c>
      <c r="L48" s="152"/>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row>
    <row r="49" spans="1:57" ht="21" customHeight="1" x14ac:dyDescent="0.35">
      <c r="A49" s="153">
        <v>26</v>
      </c>
      <c r="B49" s="83" t="s">
        <v>141</v>
      </c>
      <c r="C49" s="82" t="s">
        <v>199</v>
      </c>
      <c r="D49" s="82" t="s">
        <v>142</v>
      </c>
      <c r="E49" s="122"/>
      <c r="F49" s="123">
        <v>4</v>
      </c>
      <c r="G49" s="123">
        <v>2</v>
      </c>
      <c r="H49" s="123">
        <f t="shared" si="0"/>
        <v>8</v>
      </c>
      <c r="I49" s="123">
        <v>2</v>
      </c>
      <c r="J49" s="125">
        <f t="shared" si="1"/>
        <v>16</v>
      </c>
      <c r="K49" s="123" t="str">
        <f t="shared" si="2"/>
        <v/>
      </c>
      <c r="L49" s="126"/>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row>
    <row r="50" spans="1:57" ht="21" customHeight="1" x14ac:dyDescent="0.35">
      <c r="A50" s="153">
        <v>27</v>
      </c>
      <c r="B50" s="83" t="s">
        <v>87</v>
      </c>
      <c r="C50" s="82" t="s">
        <v>245</v>
      </c>
      <c r="D50" s="82" t="s">
        <v>143</v>
      </c>
      <c r="E50" s="122"/>
      <c r="F50" s="123">
        <v>3</v>
      </c>
      <c r="G50" s="123">
        <v>4</v>
      </c>
      <c r="H50" s="123">
        <f t="shared" si="0"/>
        <v>11</v>
      </c>
      <c r="I50" s="123">
        <v>2</v>
      </c>
      <c r="J50" s="125">
        <f t="shared" si="1"/>
        <v>22</v>
      </c>
      <c r="K50" s="123" t="str">
        <f t="shared" si="2"/>
        <v/>
      </c>
      <c r="L50" s="126"/>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row>
    <row r="51" spans="1:57" ht="21" customHeight="1" x14ac:dyDescent="0.35">
      <c r="A51" s="153">
        <v>28</v>
      </c>
      <c r="B51" s="83" t="s">
        <v>71</v>
      </c>
      <c r="C51" s="82" t="s">
        <v>261</v>
      </c>
      <c r="D51" s="82" t="s">
        <v>71</v>
      </c>
      <c r="E51" s="122"/>
      <c r="F51" s="123">
        <v>2</v>
      </c>
      <c r="G51" s="123">
        <v>2</v>
      </c>
      <c r="H51" s="123">
        <f t="shared" si="0"/>
        <v>6</v>
      </c>
      <c r="I51" s="123">
        <v>2</v>
      </c>
      <c r="J51" s="125">
        <f t="shared" si="1"/>
        <v>12</v>
      </c>
      <c r="K51" s="123" t="str">
        <f t="shared" si="2"/>
        <v/>
      </c>
      <c r="L51" s="126"/>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row>
    <row r="52" spans="1:57" ht="21" customHeight="1" x14ac:dyDescent="0.35">
      <c r="A52" s="153">
        <v>29</v>
      </c>
      <c r="B52" s="83" t="s">
        <v>76</v>
      </c>
      <c r="C52" s="82" t="s">
        <v>263</v>
      </c>
      <c r="D52" s="82" t="s">
        <v>144</v>
      </c>
      <c r="E52" s="122"/>
      <c r="F52" s="123">
        <v>2</v>
      </c>
      <c r="G52" s="123">
        <v>2</v>
      </c>
      <c r="H52" s="123">
        <f t="shared" si="0"/>
        <v>6</v>
      </c>
      <c r="I52" s="123">
        <v>2</v>
      </c>
      <c r="J52" s="125">
        <f t="shared" si="1"/>
        <v>12</v>
      </c>
      <c r="K52" s="123" t="str">
        <f t="shared" si="2"/>
        <v/>
      </c>
      <c r="L52" s="126"/>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row>
    <row r="53" spans="1:57" ht="21" customHeight="1" x14ac:dyDescent="0.35">
      <c r="A53" s="153">
        <v>30</v>
      </c>
      <c r="B53" s="83" t="s">
        <v>75</v>
      </c>
      <c r="C53" s="82" t="s">
        <v>264</v>
      </c>
      <c r="D53" s="82" t="s">
        <v>145</v>
      </c>
      <c r="E53" s="122"/>
      <c r="F53" s="123">
        <v>2</v>
      </c>
      <c r="G53" s="123">
        <v>2</v>
      </c>
      <c r="H53" s="123">
        <f t="shared" si="0"/>
        <v>6</v>
      </c>
      <c r="I53" s="123">
        <v>2</v>
      </c>
      <c r="J53" s="125">
        <f t="shared" si="1"/>
        <v>12</v>
      </c>
      <c r="K53" s="123" t="str">
        <f t="shared" si="2"/>
        <v/>
      </c>
      <c r="L53" s="126"/>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row>
    <row r="54" spans="1:57" ht="21" customHeight="1" x14ac:dyDescent="0.35">
      <c r="A54" s="153">
        <v>31</v>
      </c>
      <c r="B54" s="83" t="s">
        <v>73</v>
      </c>
      <c r="C54" s="82" t="s">
        <v>265</v>
      </c>
      <c r="D54" s="82" t="s">
        <v>73</v>
      </c>
      <c r="E54" s="122"/>
      <c r="F54" s="123">
        <v>3</v>
      </c>
      <c r="G54" s="123">
        <v>2</v>
      </c>
      <c r="H54" s="123">
        <f t="shared" si="0"/>
        <v>7</v>
      </c>
      <c r="I54" s="123">
        <v>2</v>
      </c>
      <c r="J54" s="125">
        <f t="shared" si="1"/>
        <v>14</v>
      </c>
      <c r="K54" s="123" t="str">
        <f t="shared" si="2"/>
        <v/>
      </c>
      <c r="L54" s="126"/>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row>
    <row r="55" spans="1:57" ht="21" customHeight="1" x14ac:dyDescent="0.35">
      <c r="A55" s="153">
        <v>32</v>
      </c>
      <c r="B55" s="83" t="s">
        <v>74</v>
      </c>
      <c r="C55" s="82" t="s">
        <v>229</v>
      </c>
      <c r="D55" s="82" t="s">
        <v>146</v>
      </c>
      <c r="E55" s="122"/>
      <c r="F55" s="123">
        <v>3</v>
      </c>
      <c r="G55" s="123">
        <v>2</v>
      </c>
      <c r="H55" s="123">
        <f t="shared" si="0"/>
        <v>7</v>
      </c>
      <c r="I55" s="123">
        <v>2</v>
      </c>
      <c r="J55" s="125">
        <f t="shared" si="1"/>
        <v>14</v>
      </c>
      <c r="K55" s="123" t="str">
        <f t="shared" si="2"/>
        <v/>
      </c>
      <c r="L55" s="126"/>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row>
    <row r="56" spans="1:57" ht="21" customHeight="1" x14ac:dyDescent="0.35">
      <c r="A56" s="153">
        <v>33</v>
      </c>
      <c r="B56" s="84" t="s">
        <v>147</v>
      </c>
      <c r="C56" s="82" t="s">
        <v>266</v>
      </c>
      <c r="D56" s="82" t="s">
        <v>148</v>
      </c>
      <c r="E56" s="122"/>
      <c r="F56" s="123">
        <v>4</v>
      </c>
      <c r="G56" s="123">
        <v>4</v>
      </c>
      <c r="H56" s="123">
        <f t="shared" si="0"/>
        <v>12</v>
      </c>
      <c r="I56" s="123">
        <v>3</v>
      </c>
      <c r="J56" s="125">
        <f t="shared" si="1"/>
        <v>36</v>
      </c>
      <c r="K56" s="125" t="str">
        <f t="shared" ref="K56" si="8">IF(E56="","",IF(E56="N/A","",IF(E56="Satisfactory","",H56*E56)))</f>
        <v/>
      </c>
      <c r="L56" s="126"/>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row>
    <row r="57" spans="1:57" ht="21" customHeight="1" x14ac:dyDescent="0.35">
      <c r="A57" s="153">
        <v>34</v>
      </c>
      <c r="B57" s="83" t="s">
        <v>79</v>
      </c>
      <c r="C57" s="82" t="s">
        <v>200</v>
      </c>
      <c r="D57" s="82" t="s">
        <v>149</v>
      </c>
      <c r="E57" s="122"/>
      <c r="F57" s="123">
        <v>2</v>
      </c>
      <c r="G57" s="123">
        <v>1</v>
      </c>
      <c r="H57" s="123">
        <f t="shared" si="0"/>
        <v>4</v>
      </c>
      <c r="I57" s="123">
        <v>2</v>
      </c>
      <c r="J57" s="125">
        <f t="shared" si="1"/>
        <v>8</v>
      </c>
      <c r="K57" s="123" t="str">
        <f t="shared" si="2"/>
        <v/>
      </c>
      <c r="L57" s="126"/>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row>
    <row r="58" spans="1:57" ht="23.5" x14ac:dyDescent="0.25">
      <c r="A58" s="54"/>
      <c r="B58" s="54"/>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row>
    <row r="59" spans="1:57" ht="23.5" x14ac:dyDescent="0.25">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row>
    <row r="60" spans="1:57" ht="23.5" x14ac:dyDescent="0.25">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row>
    <row r="61" spans="1:57" ht="23.5" x14ac:dyDescent="0.25">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row>
    <row r="62" spans="1:57" ht="23.5"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row>
    <row r="63" spans="1:57" ht="23.5" x14ac:dyDescent="0.25">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row>
    <row r="64" spans="1:57" ht="23.5" x14ac:dyDescent="0.25">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row>
    <row r="65" spans="1:57" ht="23.5" x14ac:dyDescent="0.25">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row>
    <row r="66" spans="1:57" ht="23.5"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row>
    <row r="67" spans="1:57" ht="23.5" x14ac:dyDescent="0.25">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row>
    <row r="68" spans="1:57" ht="23.5" x14ac:dyDescent="0.25">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row>
    <row r="69" spans="1:57" ht="23.5" x14ac:dyDescent="0.25">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row>
    <row r="70" spans="1:57" ht="23.5" x14ac:dyDescent="0.25">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row>
    <row r="71" spans="1:57" ht="23.5" x14ac:dyDescent="0.25">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row>
    <row r="72" spans="1:57" ht="23.5" x14ac:dyDescent="0.25">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row>
    <row r="73" spans="1:57" ht="23.5" x14ac:dyDescent="0.25">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row>
    <row r="74" spans="1:57" ht="23.5" x14ac:dyDescent="0.25">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row>
    <row r="75" spans="1:57" ht="23.5" x14ac:dyDescent="0.25">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row>
    <row r="76" spans="1:57" ht="23.5" x14ac:dyDescent="0.25">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row>
    <row r="77" spans="1:57" ht="23.5" x14ac:dyDescent="0.25">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row>
    <row r="78" spans="1:57" ht="23.5"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row>
    <row r="79" spans="1:57" ht="23.5" x14ac:dyDescent="0.25">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row>
    <row r="80" spans="1:57" ht="23.5" x14ac:dyDescent="0.25">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row>
    <row r="81" spans="1:57" ht="23.5" x14ac:dyDescent="0.25">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row>
    <row r="82" spans="1:57" ht="23.5" x14ac:dyDescent="0.25">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row>
    <row r="83" spans="1:57" ht="23.5" x14ac:dyDescent="0.25">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row>
    <row r="84" spans="1:57" ht="23.5" x14ac:dyDescent="0.25">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row>
    <row r="85" spans="1:57" ht="23.5" x14ac:dyDescent="0.25">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row>
    <row r="86" spans="1:57" ht="23.5" x14ac:dyDescent="0.25">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row>
    <row r="87" spans="1:57" ht="23.5" x14ac:dyDescent="0.25">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row>
    <row r="88" spans="1:57" ht="23.5" x14ac:dyDescent="0.25">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row>
    <row r="89" spans="1:57" ht="23.5" x14ac:dyDescent="0.25">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row>
    <row r="90" spans="1:57" ht="23.5" x14ac:dyDescent="0.2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row>
    <row r="91" spans="1:57" ht="23.5" x14ac:dyDescent="0.2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row>
    <row r="92" spans="1:57" ht="23.5" x14ac:dyDescent="0.25">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row>
    <row r="93" spans="1:57" ht="23.5" x14ac:dyDescent="0.25">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row>
    <row r="94" spans="1:57" ht="23.5" x14ac:dyDescent="0.25">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row>
    <row r="95" spans="1:57" ht="23.5" x14ac:dyDescent="0.25">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row>
    <row r="96" spans="1:57" ht="23.5" x14ac:dyDescent="0.25">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row>
    <row r="97" spans="1:57" ht="23.5" x14ac:dyDescent="0.25">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row>
    <row r="98" spans="1:57" ht="23.5" x14ac:dyDescent="0.25">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row>
    <row r="99" spans="1:57" ht="23.5" x14ac:dyDescent="0.25">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row>
    <row r="100" spans="1:57" ht="23.5" x14ac:dyDescent="0.2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row>
    <row r="101" spans="1:57" ht="23.5" x14ac:dyDescent="0.2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row>
    <row r="102" spans="1:57" ht="23.5" x14ac:dyDescent="0.2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row>
    <row r="103" spans="1:57" ht="23.5" x14ac:dyDescent="0.2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row>
    <row r="104" spans="1:57" ht="23.5" x14ac:dyDescent="0.2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row>
    <row r="105" spans="1:57" ht="23.5" x14ac:dyDescent="0.2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row>
    <row r="106" spans="1:57" ht="23.5" x14ac:dyDescent="0.2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row>
    <row r="107" spans="1:57" ht="23.5" x14ac:dyDescent="0.2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row>
    <row r="108" spans="1:57" ht="23.5" x14ac:dyDescent="0.2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row>
    <row r="109" spans="1:57" ht="23.5" x14ac:dyDescent="0.25">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row>
    <row r="110" spans="1:57" ht="23.5" x14ac:dyDescent="0.25">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row>
    <row r="111" spans="1:57" ht="23.5" x14ac:dyDescent="0.25">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row>
    <row r="112" spans="1:57" ht="23.5" x14ac:dyDescent="0.25">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row>
    <row r="113" spans="1:57" ht="23.5" x14ac:dyDescent="0.25">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row>
    <row r="114" spans="1:57" ht="23.5" x14ac:dyDescent="0.25">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row>
    <row r="115" spans="1:57" ht="23.5" x14ac:dyDescent="0.25">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row>
    <row r="116" spans="1:57" ht="23.5" x14ac:dyDescent="0.25">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row>
    <row r="117" spans="1:57" ht="23.5" x14ac:dyDescent="0.25">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row>
    <row r="118" spans="1:57" ht="23.5" x14ac:dyDescent="0.35">
      <c r="A118" s="58"/>
      <c r="B118" s="59"/>
      <c r="E118" s="62"/>
      <c r="F118" s="59"/>
      <c r="G118" s="63"/>
      <c r="H118" s="63"/>
      <c r="I118" s="63"/>
      <c r="J118" s="63"/>
      <c r="K118" s="63"/>
      <c r="L118" s="63"/>
      <c r="AG118" s="50"/>
      <c r="AH118" s="50"/>
      <c r="AI118" s="50"/>
      <c r="AJ118" s="50"/>
      <c r="AK118" s="50"/>
      <c r="AL118" s="50"/>
      <c r="AM118" s="50"/>
      <c r="AN118" s="50"/>
      <c r="AO118" s="50"/>
      <c r="AP118" s="50"/>
      <c r="AQ118" s="50"/>
      <c r="AR118" s="50"/>
      <c r="AS118" s="50"/>
      <c r="AT118" s="50"/>
      <c r="AU118" s="50"/>
      <c r="AV118" s="50"/>
      <c r="AW118" s="50"/>
      <c r="AX118" s="50"/>
    </row>
    <row r="119" spans="1:57" ht="23.5" x14ac:dyDescent="0.35">
      <c r="A119" s="58"/>
      <c r="B119" s="59"/>
      <c r="E119" s="62"/>
      <c r="F119" s="59"/>
      <c r="G119" s="63"/>
      <c r="H119" s="63"/>
      <c r="I119" s="63"/>
      <c r="J119" s="63"/>
      <c r="K119" s="63"/>
      <c r="L119" s="63"/>
      <c r="AG119" s="50"/>
      <c r="AH119" s="50"/>
      <c r="AI119" s="50"/>
      <c r="AJ119" s="50"/>
      <c r="AK119" s="50"/>
      <c r="AL119" s="50"/>
      <c r="AM119" s="50"/>
      <c r="AN119" s="50"/>
      <c r="AO119" s="50"/>
      <c r="AP119" s="50"/>
      <c r="AQ119" s="50"/>
      <c r="AR119" s="50"/>
      <c r="AS119" s="50"/>
      <c r="AT119" s="50"/>
      <c r="AU119" s="50"/>
      <c r="AV119" s="50"/>
      <c r="AW119" s="50"/>
      <c r="AX119" s="50"/>
    </row>
    <row r="120" spans="1:57" ht="23.5" x14ac:dyDescent="0.35">
      <c r="A120" s="58"/>
      <c r="B120" s="59"/>
      <c r="E120" s="62"/>
      <c r="F120" s="59"/>
      <c r="G120" s="63"/>
      <c r="H120" s="63"/>
      <c r="I120" s="63"/>
      <c r="J120" s="63"/>
      <c r="K120" s="63"/>
      <c r="L120" s="63"/>
      <c r="AG120" s="50"/>
      <c r="AH120" s="50"/>
      <c r="AI120" s="50"/>
      <c r="AJ120" s="50"/>
      <c r="AK120" s="50"/>
      <c r="AL120" s="50"/>
      <c r="AM120" s="50"/>
      <c r="AN120" s="50"/>
      <c r="AO120" s="50"/>
      <c r="AP120" s="50"/>
      <c r="AQ120" s="50"/>
      <c r="AR120" s="50"/>
      <c r="AS120" s="50"/>
      <c r="AT120" s="50"/>
      <c r="AU120" s="50"/>
      <c r="AV120" s="50"/>
      <c r="AW120" s="50"/>
      <c r="AX120" s="50"/>
    </row>
    <row r="121" spans="1:57" ht="23.5" x14ac:dyDescent="0.35">
      <c r="A121" s="58"/>
      <c r="B121" s="59"/>
      <c r="E121" s="62"/>
      <c r="F121" s="59"/>
      <c r="G121" s="63"/>
      <c r="H121" s="63"/>
      <c r="I121" s="63"/>
      <c r="J121" s="63"/>
      <c r="K121" s="63"/>
      <c r="L121" s="63"/>
      <c r="AG121" s="50"/>
      <c r="AH121" s="50"/>
      <c r="AI121" s="50"/>
      <c r="AJ121" s="50"/>
      <c r="AK121" s="50"/>
      <c r="AL121" s="50"/>
      <c r="AM121" s="50"/>
      <c r="AN121" s="50"/>
      <c r="AO121" s="50"/>
      <c r="AP121" s="50"/>
      <c r="AQ121" s="50"/>
      <c r="AR121" s="50"/>
      <c r="AS121" s="50"/>
      <c r="AT121" s="50"/>
      <c r="AU121" s="50"/>
      <c r="AV121" s="50"/>
      <c r="AW121" s="50"/>
      <c r="AX121" s="50"/>
    </row>
    <row r="122" spans="1:57" ht="23.5" x14ac:dyDescent="0.35">
      <c r="A122" s="58"/>
      <c r="B122" s="59"/>
      <c r="E122" s="61"/>
      <c r="F122" s="10"/>
      <c r="AG122" s="50"/>
      <c r="AH122" s="50"/>
      <c r="AI122" s="50"/>
      <c r="AJ122" s="50"/>
      <c r="AK122" s="50"/>
      <c r="AL122" s="50"/>
      <c r="AM122" s="50"/>
      <c r="AN122" s="50"/>
      <c r="AO122" s="50"/>
      <c r="AP122" s="50"/>
      <c r="AQ122" s="50"/>
      <c r="AR122" s="50"/>
      <c r="AS122" s="50"/>
      <c r="AT122" s="50"/>
      <c r="AU122" s="50"/>
      <c r="AV122" s="50"/>
      <c r="AW122" s="50"/>
      <c r="AX122" s="50"/>
    </row>
    <row r="123" spans="1:57" ht="23.5" x14ac:dyDescent="0.35">
      <c r="A123" s="58"/>
      <c r="B123" s="59"/>
      <c r="E123" s="61"/>
      <c r="F123" s="10"/>
      <c r="AG123" s="50"/>
      <c r="AH123" s="50"/>
      <c r="AI123" s="50"/>
      <c r="AJ123" s="50"/>
      <c r="AK123" s="50"/>
      <c r="AL123" s="50"/>
      <c r="AM123" s="50"/>
      <c r="AN123" s="50"/>
      <c r="AO123" s="50"/>
      <c r="AP123" s="50"/>
      <c r="AQ123" s="50"/>
      <c r="AR123" s="50"/>
      <c r="AS123" s="50"/>
      <c r="AT123" s="50"/>
      <c r="AU123" s="50"/>
      <c r="AV123" s="50"/>
      <c r="AW123" s="50"/>
      <c r="AX123" s="50"/>
    </row>
    <row r="124" spans="1:57" ht="23.5" x14ac:dyDescent="0.35">
      <c r="A124" s="58"/>
      <c r="B124" s="59"/>
      <c r="E124" s="61"/>
      <c r="F124" s="10"/>
      <c r="AG124" s="50"/>
      <c r="AH124" s="50"/>
      <c r="AI124" s="50"/>
      <c r="AJ124" s="50"/>
      <c r="AK124" s="50"/>
      <c r="AL124" s="50"/>
      <c r="AM124" s="50"/>
      <c r="AN124" s="50"/>
      <c r="AO124" s="50"/>
      <c r="AP124" s="50"/>
      <c r="AQ124" s="50"/>
      <c r="AR124" s="50"/>
      <c r="AS124" s="50"/>
      <c r="AT124" s="50"/>
      <c r="AU124" s="50"/>
      <c r="AV124" s="50"/>
      <c r="AW124" s="50"/>
      <c r="AX124" s="50"/>
    </row>
    <row r="125" spans="1:57" ht="23.5" x14ac:dyDescent="0.35">
      <c r="A125" s="58"/>
      <c r="B125" s="59"/>
      <c r="E125" s="61"/>
      <c r="F125" s="10"/>
      <c r="AG125" s="50"/>
      <c r="AH125" s="50"/>
      <c r="AI125" s="50"/>
      <c r="AJ125" s="50"/>
      <c r="AK125" s="50"/>
      <c r="AL125" s="50"/>
      <c r="AM125" s="50"/>
      <c r="AN125" s="50"/>
      <c r="AO125" s="50"/>
      <c r="AP125" s="50"/>
      <c r="AQ125" s="50"/>
      <c r="AR125" s="50"/>
      <c r="AS125" s="50"/>
      <c r="AT125" s="50"/>
      <c r="AU125" s="50"/>
      <c r="AV125" s="50"/>
      <c r="AW125" s="50"/>
      <c r="AX125" s="50"/>
    </row>
    <row r="126" spans="1:57" ht="23.5" x14ac:dyDescent="0.35">
      <c r="A126" s="58"/>
      <c r="B126" s="59"/>
      <c r="E126" s="61"/>
      <c r="F126" s="10"/>
      <c r="AG126" s="50"/>
      <c r="AH126" s="50"/>
      <c r="AI126" s="50"/>
      <c r="AJ126" s="50"/>
      <c r="AK126" s="50"/>
      <c r="AL126" s="50"/>
      <c r="AM126" s="50"/>
      <c r="AN126" s="50"/>
      <c r="AO126" s="50"/>
      <c r="AP126" s="50"/>
      <c r="AQ126" s="50"/>
      <c r="AR126" s="50"/>
      <c r="AS126" s="50"/>
      <c r="AT126" s="50"/>
      <c r="AU126" s="50"/>
      <c r="AV126" s="50"/>
      <c r="AW126" s="50"/>
      <c r="AX126" s="50"/>
    </row>
    <row r="127" spans="1:57" ht="23.5" x14ac:dyDescent="0.35">
      <c r="A127" s="58"/>
      <c r="B127" s="59"/>
      <c r="E127" s="61"/>
      <c r="F127" s="10"/>
      <c r="AG127" s="50"/>
      <c r="AH127" s="50"/>
      <c r="AI127" s="50"/>
      <c r="AJ127" s="50"/>
      <c r="AK127" s="50"/>
      <c r="AL127" s="50"/>
      <c r="AM127" s="50"/>
      <c r="AN127" s="50"/>
      <c r="AO127" s="50"/>
      <c r="AP127" s="50"/>
      <c r="AQ127" s="50"/>
      <c r="AR127" s="50"/>
      <c r="AS127" s="50"/>
      <c r="AT127" s="50"/>
      <c r="AU127" s="50"/>
      <c r="AV127" s="50"/>
      <c r="AW127" s="50"/>
      <c r="AX127" s="50"/>
    </row>
    <row r="128" spans="1:57" ht="23.5" x14ac:dyDescent="0.35">
      <c r="A128" s="58"/>
      <c r="B128" s="59"/>
      <c r="E128" s="61"/>
      <c r="F128" s="10"/>
      <c r="AG128" s="50"/>
      <c r="AH128" s="50"/>
      <c r="AI128" s="50"/>
      <c r="AJ128" s="50"/>
      <c r="AK128" s="50"/>
      <c r="AL128" s="50"/>
      <c r="AM128" s="50"/>
      <c r="AN128" s="50"/>
      <c r="AO128" s="50"/>
      <c r="AP128" s="50"/>
      <c r="AQ128" s="50"/>
      <c r="AR128" s="50"/>
      <c r="AS128" s="50"/>
      <c r="AT128" s="50"/>
      <c r="AU128" s="50"/>
      <c r="AV128" s="50"/>
      <c r="AW128" s="50"/>
      <c r="AX128" s="50"/>
    </row>
    <row r="129" spans="1:50" ht="23.5" x14ac:dyDescent="0.35">
      <c r="A129" s="58"/>
      <c r="B129" s="59"/>
      <c r="E129" s="61"/>
      <c r="F129" s="10"/>
      <c r="AG129" s="50"/>
      <c r="AH129" s="50"/>
      <c r="AI129" s="50"/>
      <c r="AJ129" s="50"/>
      <c r="AK129" s="50"/>
      <c r="AL129" s="50"/>
      <c r="AM129" s="50"/>
      <c r="AN129" s="50"/>
      <c r="AO129" s="50"/>
      <c r="AP129" s="50"/>
      <c r="AQ129" s="50"/>
      <c r="AR129" s="50"/>
      <c r="AS129" s="50"/>
      <c r="AT129" s="50"/>
      <c r="AU129" s="50"/>
      <c r="AV129" s="50"/>
      <c r="AW129" s="50"/>
      <c r="AX129" s="50"/>
    </row>
    <row r="130" spans="1:50" ht="23.5" x14ac:dyDescent="0.35">
      <c r="A130" s="58"/>
      <c r="B130" s="59"/>
      <c r="E130" s="61"/>
      <c r="F130" s="10"/>
      <c r="AG130" s="50"/>
      <c r="AH130" s="50"/>
      <c r="AI130" s="50"/>
      <c r="AJ130" s="50"/>
      <c r="AK130" s="50"/>
      <c r="AL130" s="50"/>
      <c r="AM130" s="50"/>
      <c r="AN130" s="50"/>
      <c r="AO130" s="50"/>
      <c r="AP130" s="50"/>
      <c r="AQ130" s="50"/>
      <c r="AR130" s="50"/>
      <c r="AS130" s="50"/>
      <c r="AT130" s="50"/>
      <c r="AU130" s="50"/>
      <c r="AV130" s="50"/>
      <c r="AW130" s="50"/>
      <c r="AX130" s="50"/>
    </row>
    <row r="131" spans="1:50" ht="23.5" x14ac:dyDescent="0.35">
      <c r="A131" s="58"/>
      <c r="B131" s="59"/>
      <c r="E131" s="61"/>
      <c r="F131" s="10"/>
      <c r="AG131" s="50"/>
      <c r="AH131" s="50"/>
      <c r="AI131" s="50"/>
      <c r="AJ131" s="50"/>
      <c r="AK131" s="50"/>
      <c r="AL131" s="50"/>
      <c r="AM131" s="50"/>
      <c r="AN131" s="50"/>
      <c r="AO131" s="50"/>
      <c r="AP131" s="50"/>
      <c r="AQ131" s="50"/>
      <c r="AR131" s="50"/>
      <c r="AS131" s="50"/>
      <c r="AT131" s="50"/>
      <c r="AU131" s="50"/>
      <c r="AV131" s="50"/>
      <c r="AW131" s="50"/>
      <c r="AX131" s="50"/>
    </row>
    <row r="132" spans="1:50" ht="23.5" x14ac:dyDescent="0.35">
      <c r="A132" s="58"/>
      <c r="B132" s="59"/>
      <c r="E132" s="61"/>
      <c r="F132" s="10"/>
      <c r="AG132" s="50"/>
      <c r="AH132" s="50"/>
      <c r="AI132" s="50"/>
      <c r="AJ132" s="50"/>
      <c r="AK132" s="50"/>
      <c r="AL132" s="50"/>
      <c r="AM132" s="50"/>
      <c r="AN132" s="50"/>
      <c r="AO132" s="50"/>
      <c r="AP132" s="50"/>
      <c r="AQ132" s="50"/>
      <c r="AR132" s="50"/>
      <c r="AS132" s="50"/>
      <c r="AT132" s="50"/>
      <c r="AU132" s="50"/>
      <c r="AV132" s="50"/>
      <c r="AW132" s="50"/>
      <c r="AX132" s="50"/>
    </row>
    <row r="133" spans="1:50" ht="23.5" x14ac:dyDescent="0.35">
      <c r="A133" s="58"/>
      <c r="B133" s="59"/>
      <c r="E133" s="61"/>
      <c r="F133" s="10"/>
      <c r="AG133" s="50"/>
      <c r="AH133" s="50"/>
      <c r="AI133" s="50"/>
      <c r="AJ133" s="50"/>
      <c r="AK133" s="50"/>
      <c r="AL133" s="50"/>
      <c r="AM133" s="50"/>
      <c r="AN133" s="50"/>
      <c r="AO133" s="50"/>
      <c r="AP133" s="50"/>
      <c r="AQ133" s="50"/>
      <c r="AR133" s="50"/>
      <c r="AS133" s="50"/>
      <c r="AT133" s="50"/>
      <c r="AU133" s="50"/>
      <c r="AV133" s="50"/>
      <c r="AW133" s="50"/>
      <c r="AX133" s="50"/>
    </row>
    <row r="134" spans="1:50" ht="23.5" x14ac:dyDescent="0.35">
      <c r="A134" s="58"/>
      <c r="B134" s="59"/>
      <c r="E134" s="61"/>
      <c r="F134" s="10"/>
      <c r="AG134" s="50"/>
      <c r="AH134" s="50"/>
      <c r="AI134" s="50"/>
      <c r="AJ134" s="50"/>
      <c r="AK134" s="50"/>
      <c r="AL134" s="50"/>
      <c r="AM134" s="50"/>
      <c r="AN134" s="50"/>
      <c r="AO134" s="50"/>
      <c r="AP134" s="50"/>
      <c r="AQ134" s="50"/>
      <c r="AR134" s="50"/>
      <c r="AS134" s="50"/>
      <c r="AT134" s="50"/>
      <c r="AU134" s="50"/>
      <c r="AV134" s="50"/>
      <c r="AW134" s="50"/>
      <c r="AX134" s="50"/>
    </row>
    <row r="135" spans="1:50" ht="23.5" x14ac:dyDescent="0.35">
      <c r="A135" s="58"/>
      <c r="B135" s="59"/>
      <c r="E135" s="61"/>
      <c r="F135" s="10"/>
      <c r="AG135" s="50"/>
      <c r="AH135" s="50"/>
      <c r="AI135" s="50"/>
      <c r="AJ135" s="50"/>
      <c r="AK135" s="50"/>
      <c r="AL135" s="50"/>
      <c r="AM135" s="50"/>
      <c r="AN135" s="50"/>
      <c r="AO135" s="50"/>
      <c r="AP135" s="50"/>
      <c r="AQ135" s="50"/>
      <c r="AR135" s="50"/>
      <c r="AS135" s="50"/>
      <c r="AT135" s="50"/>
      <c r="AU135" s="50"/>
      <c r="AV135" s="50"/>
      <c r="AW135" s="50"/>
      <c r="AX135" s="50"/>
    </row>
    <row r="136" spans="1:50" ht="23.5" x14ac:dyDescent="0.35">
      <c r="A136" s="58"/>
      <c r="B136" s="59"/>
      <c r="E136" s="61"/>
      <c r="F136" s="10"/>
      <c r="AG136" s="50"/>
      <c r="AH136" s="50"/>
      <c r="AI136" s="50"/>
      <c r="AJ136" s="50"/>
      <c r="AK136" s="50"/>
      <c r="AL136" s="50"/>
      <c r="AM136" s="50"/>
      <c r="AN136" s="50"/>
      <c r="AO136" s="50"/>
      <c r="AP136" s="50"/>
      <c r="AQ136" s="50"/>
      <c r="AR136" s="50"/>
      <c r="AS136" s="50"/>
      <c r="AT136" s="50"/>
      <c r="AU136" s="50"/>
      <c r="AV136" s="50"/>
      <c r="AW136" s="50"/>
      <c r="AX136" s="50"/>
    </row>
    <row r="137" spans="1:50" ht="23.5" x14ac:dyDescent="0.35">
      <c r="A137" s="58"/>
      <c r="B137" s="59"/>
      <c r="E137" s="61"/>
      <c r="F137" s="10"/>
      <c r="AG137" s="50"/>
      <c r="AH137" s="50"/>
      <c r="AI137" s="50"/>
      <c r="AJ137" s="50"/>
      <c r="AK137" s="50"/>
      <c r="AL137" s="50"/>
      <c r="AM137" s="50"/>
      <c r="AN137" s="50"/>
      <c r="AO137" s="50"/>
      <c r="AP137" s="50"/>
      <c r="AQ137" s="50"/>
      <c r="AR137" s="50"/>
      <c r="AS137" s="50"/>
      <c r="AT137" s="50"/>
      <c r="AU137" s="50"/>
      <c r="AV137" s="50"/>
      <c r="AW137" s="50"/>
      <c r="AX137" s="50"/>
    </row>
    <row r="138" spans="1:50" ht="23.5" x14ac:dyDescent="0.35">
      <c r="A138" s="58"/>
      <c r="B138" s="59"/>
      <c r="E138" s="61"/>
      <c r="F138" s="10"/>
      <c r="AG138" s="50"/>
      <c r="AH138" s="50"/>
      <c r="AI138" s="50"/>
      <c r="AJ138" s="50"/>
      <c r="AK138" s="50"/>
      <c r="AL138" s="50"/>
      <c r="AM138" s="50"/>
      <c r="AN138" s="50"/>
      <c r="AO138" s="50"/>
      <c r="AP138" s="50"/>
      <c r="AQ138" s="50"/>
      <c r="AR138" s="50"/>
      <c r="AS138" s="50"/>
      <c r="AT138" s="50"/>
      <c r="AU138" s="50"/>
      <c r="AV138" s="50"/>
      <c r="AW138" s="50"/>
      <c r="AX138" s="50"/>
    </row>
    <row r="139" spans="1:50" ht="23.5" x14ac:dyDescent="0.35">
      <c r="A139" s="58"/>
      <c r="B139" s="59"/>
      <c r="E139" s="61"/>
      <c r="F139" s="10"/>
      <c r="AG139" s="50"/>
      <c r="AH139" s="50"/>
      <c r="AI139" s="50"/>
      <c r="AJ139" s="50"/>
      <c r="AK139" s="50"/>
      <c r="AL139" s="50"/>
      <c r="AM139" s="50"/>
      <c r="AN139" s="50"/>
      <c r="AO139" s="50"/>
      <c r="AP139" s="50"/>
      <c r="AQ139" s="50"/>
      <c r="AR139" s="50"/>
      <c r="AS139" s="50"/>
      <c r="AT139" s="50"/>
      <c r="AU139" s="50"/>
      <c r="AV139" s="50"/>
      <c r="AW139" s="50"/>
      <c r="AX139" s="50"/>
    </row>
    <row r="140" spans="1:50" ht="23.5" x14ac:dyDescent="0.35">
      <c r="A140" s="58"/>
      <c r="B140" s="59"/>
      <c r="E140" s="61"/>
      <c r="F140" s="10"/>
      <c r="AG140" s="50"/>
      <c r="AH140" s="50"/>
      <c r="AI140" s="50"/>
      <c r="AJ140" s="50"/>
      <c r="AK140" s="50"/>
      <c r="AL140" s="50"/>
      <c r="AM140" s="50"/>
      <c r="AN140" s="50"/>
      <c r="AO140" s="50"/>
      <c r="AP140" s="50"/>
      <c r="AQ140" s="50"/>
      <c r="AR140" s="50"/>
      <c r="AS140" s="50"/>
      <c r="AT140" s="50"/>
      <c r="AU140" s="50"/>
      <c r="AV140" s="50"/>
      <c r="AW140" s="50"/>
      <c r="AX140" s="50"/>
    </row>
    <row r="141" spans="1:50" ht="23.5" x14ac:dyDescent="0.35">
      <c r="A141" s="58"/>
      <c r="B141" s="59"/>
      <c r="E141" s="61"/>
      <c r="F141" s="10"/>
      <c r="AG141" s="50"/>
      <c r="AH141" s="50"/>
      <c r="AI141" s="50"/>
      <c r="AJ141" s="50"/>
      <c r="AK141" s="50"/>
      <c r="AL141" s="50"/>
      <c r="AM141" s="50"/>
      <c r="AN141" s="50"/>
      <c r="AO141" s="50"/>
      <c r="AP141" s="50"/>
      <c r="AQ141" s="50"/>
      <c r="AR141" s="50"/>
      <c r="AS141" s="50"/>
      <c r="AT141" s="50"/>
      <c r="AU141" s="50"/>
      <c r="AV141" s="50"/>
      <c r="AW141" s="50"/>
      <c r="AX141" s="50"/>
    </row>
    <row r="142" spans="1:50" ht="23.5" x14ac:dyDescent="0.35">
      <c r="A142" s="58"/>
      <c r="B142" s="59"/>
      <c r="E142" s="61"/>
      <c r="F142" s="10"/>
      <c r="AG142" s="50"/>
      <c r="AH142" s="50"/>
      <c r="AI142" s="50"/>
      <c r="AJ142" s="50"/>
      <c r="AK142" s="50"/>
      <c r="AL142" s="50"/>
      <c r="AM142" s="50"/>
      <c r="AN142" s="50"/>
      <c r="AO142" s="50"/>
      <c r="AP142" s="50"/>
      <c r="AQ142" s="50"/>
      <c r="AR142" s="50"/>
      <c r="AS142" s="50"/>
      <c r="AT142" s="50"/>
      <c r="AU142" s="50"/>
      <c r="AV142" s="50"/>
      <c r="AW142" s="50"/>
      <c r="AX142" s="50"/>
    </row>
    <row r="143" spans="1:50" ht="23.5" x14ac:dyDescent="0.35">
      <c r="A143" s="58"/>
      <c r="B143" s="59"/>
      <c r="E143" s="61"/>
      <c r="F143" s="10"/>
      <c r="AG143" s="50"/>
      <c r="AH143" s="50"/>
      <c r="AI143" s="50"/>
      <c r="AJ143" s="50"/>
      <c r="AK143" s="50"/>
      <c r="AL143" s="50"/>
      <c r="AM143" s="50"/>
      <c r="AN143" s="50"/>
      <c r="AO143" s="50"/>
      <c r="AP143" s="50"/>
      <c r="AQ143" s="50"/>
      <c r="AR143" s="50"/>
      <c r="AS143" s="50"/>
      <c r="AT143" s="50"/>
      <c r="AU143" s="50"/>
      <c r="AV143" s="50"/>
      <c r="AW143" s="50"/>
      <c r="AX143" s="50"/>
    </row>
    <row r="144" spans="1:50" ht="23.5" x14ac:dyDescent="0.35">
      <c r="A144" s="58"/>
      <c r="B144" s="59"/>
      <c r="E144" s="61"/>
      <c r="F144" s="10"/>
      <c r="AG144" s="50"/>
      <c r="AH144" s="50"/>
      <c r="AI144" s="50"/>
      <c r="AJ144" s="50"/>
      <c r="AK144" s="50"/>
      <c r="AL144" s="50"/>
      <c r="AM144" s="50"/>
      <c r="AN144" s="50"/>
      <c r="AO144" s="50"/>
      <c r="AP144" s="50"/>
      <c r="AQ144" s="50"/>
      <c r="AR144" s="50"/>
      <c r="AS144" s="50"/>
      <c r="AT144" s="50"/>
      <c r="AU144" s="50"/>
      <c r="AV144" s="50"/>
      <c r="AW144" s="50"/>
      <c r="AX144" s="50"/>
    </row>
    <row r="145" spans="1:50" ht="23.5" x14ac:dyDescent="0.35">
      <c r="A145" s="58"/>
      <c r="B145" s="59"/>
      <c r="E145" s="61"/>
      <c r="F145" s="10"/>
      <c r="AG145" s="50"/>
      <c r="AH145" s="50"/>
      <c r="AI145" s="50"/>
      <c r="AJ145" s="50"/>
      <c r="AK145" s="50"/>
      <c r="AL145" s="50"/>
      <c r="AM145" s="50"/>
      <c r="AN145" s="50"/>
      <c r="AO145" s="50"/>
      <c r="AP145" s="50"/>
      <c r="AQ145" s="50"/>
      <c r="AR145" s="50"/>
      <c r="AS145" s="50"/>
      <c r="AT145" s="50"/>
      <c r="AU145" s="50"/>
      <c r="AV145" s="50"/>
      <c r="AW145" s="50"/>
      <c r="AX145" s="50"/>
    </row>
    <row r="146" spans="1:50" ht="23.5" x14ac:dyDescent="0.35">
      <c r="A146" s="58"/>
      <c r="B146" s="59"/>
      <c r="E146" s="61"/>
      <c r="F146" s="10"/>
      <c r="AG146" s="50"/>
      <c r="AH146" s="50"/>
      <c r="AI146" s="50"/>
      <c r="AJ146" s="50"/>
      <c r="AK146" s="50"/>
      <c r="AL146" s="50"/>
      <c r="AM146" s="50"/>
      <c r="AN146" s="50"/>
      <c r="AO146" s="50"/>
      <c r="AP146" s="50"/>
      <c r="AQ146" s="50"/>
      <c r="AR146" s="50"/>
      <c r="AS146" s="50"/>
      <c r="AT146" s="50"/>
      <c r="AU146" s="50"/>
      <c r="AV146" s="50"/>
      <c r="AW146" s="50"/>
      <c r="AX146" s="50"/>
    </row>
    <row r="147" spans="1:50" ht="23.5" x14ac:dyDescent="0.35">
      <c r="A147" s="58"/>
      <c r="B147" s="59"/>
      <c r="E147" s="61"/>
      <c r="F147" s="10"/>
      <c r="AG147" s="50"/>
      <c r="AH147" s="50"/>
      <c r="AI147" s="50"/>
      <c r="AJ147" s="50"/>
      <c r="AK147" s="50"/>
      <c r="AL147" s="50"/>
      <c r="AM147" s="50"/>
      <c r="AN147" s="50"/>
      <c r="AO147" s="50"/>
      <c r="AP147" s="50"/>
      <c r="AQ147" s="50"/>
      <c r="AR147" s="50"/>
      <c r="AS147" s="50"/>
      <c r="AT147" s="50"/>
      <c r="AU147" s="50"/>
      <c r="AV147" s="50"/>
      <c r="AW147" s="50"/>
      <c r="AX147" s="50"/>
    </row>
    <row r="148" spans="1:50" ht="23.5" x14ac:dyDescent="0.35">
      <c r="A148" s="58"/>
      <c r="B148" s="59"/>
      <c r="E148" s="61"/>
      <c r="F148" s="10"/>
      <c r="AG148" s="50"/>
      <c r="AH148" s="50"/>
      <c r="AI148" s="50"/>
      <c r="AJ148" s="50"/>
      <c r="AK148" s="50"/>
      <c r="AL148" s="50"/>
      <c r="AM148" s="50"/>
      <c r="AN148" s="50"/>
      <c r="AO148" s="50"/>
      <c r="AP148" s="50"/>
      <c r="AQ148" s="50"/>
      <c r="AR148" s="50"/>
      <c r="AS148" s="50"/>
      <c r="AT148" s="50"/>
      <c r="AU148" s="50"/>
      <c r="AV148" s="50"/>
      <c r="AW148" s="50"/>
      <c r="AX148" s="50"/>
    </row>
    <row r="149" spans="1:50" x14ac:dyDescent="0.35">
      <c r="A149" s="58"/>
      <c r="B149" s="59"/>
      <c r="E149" s="61"/>
      <c r="F149" s="10"/>
    </row>
    <row r="150" spans="1:50" x14ac:dyDescent="0.35">
      <c r="A150" s="58"/>
      <c r="B150" s="59"/>
      <c r="E150" s="61"/>
      <c r="F150" s="10"/>
    </row>
    <row r="151" spans="1:50" x14ac:dyDescent="0.35">
      <c r="A151" s="58"/>
      <c r="B151" s="59"/>
      <c r="E151" s="61"/>
      <c r="F151" s="10"/>
    </row>
    <row r="152" spans="1:50" x14ac:dyDescent="0.35">
      <c r="A152" s="58"/>
      <c r="B152" s="59"/>
      <c r="E152" s="61"/>
      <c r="F152" s="10"/>
    </row>
    <row r="153" spans="1:50" x14ac:dyDescent="0.35">
      <c r="A153" s="58"/>
      <c r="B153" s="59"/>
      <c r="E153" s="61"/>
      <c r="F153" s="10"/>
    </row>
    <row r="154" spans="1:50" x14ac:dyDescent="0.35">
      <c r="A154" s="58"/>
      <c r="B154" s="59"/>
      <c r="E154" s="61"/>
    </row>
    <row r="155" spans="1:50" x14ac:dyDescent="0.35">
      <c r="A155" s="58"/>
      <c r="B155" s="59"/>
      <c r="E155" s="61"/>
    </row>
    <row r="156" spans="1:50" x14ac:dyDescent="0.35">
      <c r="A156" s="58"/>
      <c r="B156" s="59"/>
      <c r="E156" s="61"/>
    </row>
    <row r="157" spans="1:50" x14ac:dyDescent="0.35">
      <c r="A157" s="58"/>
      <c r="B157" s="59"/>
      <c r="E157" s="61"/>
    </row>
    <row r="158" spans="1:50" x14ac:dyDescent="0.35">
      <c r="A158" s="58"/>
      <c r="B158" s="59"/>
      <c r="E158" s="61"/>
    </row>
    <row r="159" spans="1:50" x14ac:dyDescent="0.35">
      <c r="A159" s="58"/>
      <c r="B159" s="59"/>
      <c r="E159" s="61"/>
    </row>
    <row r="160" spans="1:50" x14ac:dyDescent="0.35">
      <c r="A160" s="58"/>
      <c r="B160" s="59"/>
      <c r="E160" s="61"/>
    </row>
    <row r="161" spans="1:5" x14ac:dyDescent="0.35">
      <c r="A161" s="58"/>
      <c r="B161" s="59"/>
      <c r="E161" s="61"/>
    </row>
    <row r="162" spans="1:5" x14ac:dyDescent="0.35">
      <c r="A162" s="58"/>
      <c r="B162" s="59"/>
      <c r="E162" s="61"/>
    </row>
    <row r="163" spans="1:5" x14ac:dyDescent="0.35">
      <c r="A163" s="58"/>
      <c r="B163" s="59"/>
      <c r="E163" s="61"/>
    </row>
    <row r="164" spans="1:5" x14ac:dyDescent="0.35">
      <c r="A164" s="58"/>
      <c r="B164" s="59"/>
      <c r="E164" s="61"/>
    </row>
    <row r="165" spans="1:5" x14ac:dyDescent="0.35">
      <c r="A165" s="58"/>
      <c r="B165" s="59"/>
      <c r="E165" s="61"/>
    </row>
    <row r="166" spans="1:5" x14ac:dyDescent="0.35">
      <c r="A166" s="58"/>
      <c r="B166" s="59"/>
      <c r="E166" s="61"/>
    </row>
    <row r="167" spans="1:5" x14ac:dyDescent="0.35">
      <c r="A167" s="58"/>
      <c r="B167" s="59"/>
      <c r="E167" s="61"/>
    </row>
    <row r="168" spans="1:5" x14ac:dyDescent="0.35">
      <c r="A168" s="58"/>
      <c r="B168" s="59"/>
      <c r="E168" s="61"/>
    </row>
    <row r="169" spans="1:5" x14ac:dyDescent="0.35">
      <c r="A169" s="58"/>
      <c r="B169" s="59"/>
      <c r="E169" s="61"/>
    </row>
    <row r="170" spans="1:5" x14ac:dyDescent="0.35">
      <c r="A170" s="58"/>
      <c r="B170" s="59"/>
      <c r="E170" s="61"/>
    </row>
    <row r="171" spans="1:5" x14ac:dyDescent="0.35">
      <c r="A171" s="58"/>
      <c r="B171" s="59"/>
      <c r="E171" s="61"/>
    </row>
    <row r="172" spans="1:5" x14ac:dyDescent="0.35">
      <c r="A172" s="58"/>
      <c r="B172" s="59"/>
      <c r="E172" s="61"/>
    </row>
    <row r="173" spans="1:5" x14ac:dyDescent="0.35">
      <c r="A173" s="58"/>
      <c r="B173" s="59"/>
      <c r="E173" s="61"/>
    </row>
    <row r="174" spans="1:5" x14ac:dyDescent="0.35">
      <c r="A174" s="58"/>
      <c r="B174" s="59"/>
      <c r="E174" s="61"/>
    </row>
    <row r="175" spans="1:5" x14ac:dyDescent="0.35">
      <c r="A175" s="58"/>
      <c r="B175" s="59"/>
      <c r="E175" s="61"/>
    </row>
    <row r="176" spans="1:5" x14ac:dyDescent="0.35">
      <c r="A176" s="58"/>
      <c r="B176" s="59"/>
      <c r="E176" s="61"/>
    </row>
    <row r="177" spans="1:5" x14ac:dyDescent="0.35">
      <c r="A177" s="58"/>
      <c r="B177" s="59"/>
      <c r="E177" s="61"/>
    </row>
    <row r="178" spans="1:5" x14ac:dyDescent="0.35">
      <c r="A178" s="58"/>
      <c r="B178" s="59"/>
      <c r="E178" s="61"/>
    </row>
    <row r="179" spans="1:5" x14ac:dyDescent="0.35">
      <c r="A179" s="58"/>
      <c r="B179" s="59"/>
      <c r="E179" s="61"/>
    </row>
    <row r="180" spans="1:5" x14ac:dyDescent="0.35">
      <c r="A180" s="58"/>
      <c r="B180" s="59"/>
      <c r="E180" s="61"/>
    </row>
    <row r="181" spans="1:5" x14ac:dyDescent="0.35">
      <c r="A181" s="58"/>
      <c r="B181" s="59"/>
      <c r="E181" s="61"/>
    </row>
    <row r="182" spans="1:5" x14ac:dyDescent="0.35">
      <c r="A182" s="58"/>
      <c r="B182" s="59"/>
      <c r="E182" s="61"/>
    </row>
    <row r="183" spans="1:5" x14ac:dyDescent="0.35">
      <c r="A183" s="58"/>
      <c r="B183" s="59"/>
      <c r="E183" s="61"/>
    </row>
    <row r="184" spans="1:5" x14ac:dyDescent="0.35">
      <c r="A184" s="58"/>
      <c r="B184" s="59"/>
      <c r="E184" s="61"/>
    </row>
    <row r="185" spans="1:5" x14ac:dyDescent="0.35">
      <c r="A185" s="58"/>
      <c r="B185" s="59"/>
      <c r="E185" s="61"/>
    </row>
    <row r="186" spans="1:5" x14ac:dyDescent="0.35">
      <c r="A186" s="58"/>
      <c r="B186" s="59"/>
      <c r="E186" s="61"/>
    </row>
    <row r="187" spans="1:5" x14ac:dyDescent="0.35">
      <c r="A187" s="58"/>
      <c r="B187" s="59"/>
      <c r="E187" s="61"/>
    </row>
    <row r="188" spans="1:5" x14ac:dyDescent="0.35">
      <c r="A188" s="58"/>
      <c r="B188" s="59"/>
      <c r="E188" s="61"/>
    </row>
    <row r="189" spans="1:5" x14ac:dyDescent="0.35">
      <c r="A189" s="58"/>
      <c r="B189" s="59"/>
      <c r="E189" s="61"/>
    </row>
    <row r="190" spans="1:5" x14ac:dyDescent="0.35">
      <c r="A190" s="58"/>
      <c r="B190" s="59"/>
      <c r="E190" s="61"/>
    </row>
    <row r="191" spans="1:5" x14ac:dyDescent="0.35">
      <c r="A191" s="58"/>
      <c r="B191" s="59"/>
      <c r="E191" s="61"/>
    </row>
    <row r="192" spans="1:5" x14ac:dyDescent="0.35">
      <c r="A192" s="58"/>
      <c r="B192" s="59"/>
      <c r="E192" s="61"/>
    </row>
    <row r="193" spans="1:5" x14ac:dyDescent="0.35">
      <c r="A193" s="58"/>
      <c r="B193" s="59"/>
      <c r="E193" s="61"/>
    </row>
    <row r="194" spans="1:5" x14ac:dyDescent="0.35">
      <c r="A194" s="58"/>
      <c r="B194" s="59"/>
      <c r="E194" s="61"/>
    </row>
    <row r="195" spans="1:5" x14ac:dyDescent="0.35">
      <c r="A195" s="58"/>
      <c r="B195" s="59"/>
      <c r="E195" s="61"/>
    </row>
    <row r="196" spans="1:5" x14ac:dyDescent="0.35">
      <c r="A196" s="58"/>
      <c r="B196" s="59"/>
      <c r="E196" s="61"/>
    </row>
    <row r="197" spans="1:5" x14ac:dyDescent="0.35">
      <c r="A197" s="58"/>
      <c r="B197" s="59"/>
      <c r="E197" s="61"/>
    </row>
    <row r="198" spans="1:5" x14ac:dyDescent="0.35">
      <c r="A198" s="58"/>
      <c r="B198" s="59"/>
      <c r="E198" s="61"/>
    </row>
    <row r="199" spans="1:5" x14ac:dyDescent="0.35">
      <c r="A199" s="58"/>
      <c r="B199" s="59"/>
      <c r="E199" s="61"/>
    </row>
    <row r="200" spans="1:5" x14ac:dyDescent="0.35">
      <c r="A200" s="58"/>
      <c r="B200" s="59"/>
      <c r="E200" s="61"/>
    </row>
    <row r="201" spans="1:5" x14ac:dyDescent="0.35">
      <c r="A201" s="58"/>
      <c r="B201" s="59"/>
      <c r="E201" s="61"/>
    </row>
    <row r="202" spans="1:5" x14ac:dyDescent="0.35">
      <c r="A202" s="58"/>
      <c r="B202" s="59"/>
      <c r="E202" s="61"/>
    </row>
    <row r="203" spans="1:5" x14ac:dyDescent="0.35">
      <c r="A203" s="58"/>
      <c r="B203" s="59"/>
      <c r="E203" s="61"/>
    </row>
    <row r="204" spans="1:5" x14ac:dyDescent="0.35">
      <c r="A204" s="58"/>
      <c r="B204" s="59"/>
      <c r="E204" s="61"/>
    </row>
    <row r="205" spans="1:5" x14ac:dyDescent="0.35">
      <c r="A205" s="58"/>
      <c r="B205" s="59"/>
      <c r="E205" s="61"/>
    </row>
    <row r="206" spans="1:5" x14ac:dyDescent="0.35">
      <c r="A206" s="58"/>
      <c r="B206" s="59"/>
      <c r="E206" s="61"/>
    </row>
    <row r="207" spans="1:5" x14ac:dyDescent="0.35">
      <c r="A207" s="58"/>
      <c r="B207" s="59"/>
      <c r="E207" s="61"/>
    </row>
    <row r="208" spans="1:5" x14ac:dyDescent="0.35">
      <c r="A208" s="58"/>
      <c r="B208" s="59"/>
      <c r="E208" s="61"/>
    </row>
    <row r="209" spans="1:5" x14ac:dyDescent="0.35">
      <c r="A209" s="58"/>
      <c r="B209" s="59"/>
      <c r="E209" s="61"/>
    </row>
    <row r="210" spans="1:5" x14ac:dyDescent="0.35">
      <c r="A210" s="58"/>
      <c r="B210" s="59"/>
      <c r="E210" s="61"/>
    </row>
    <row r="211" spans="1:5" x14ac:dyDescent="0.35">
      <c r="A211" s="58"/>
      <c r="B211" s="59"/>
      <c r="E211" s="61"/>
    </row>
    <row r="212" spans="1:5" x14ac:dyDescent="0.35">
      <c r="A212" s="58"/>
      <c r="B212" s="59"/>
      <c r="E212" s="61"/>
    </row>
    <row r="213" spans="1:5" x14ac:dyDescent="0.35">
      <c r="A213" s="58"/>
      <c r="B213" s="59"/>
      <c r="E213" s="61"/>
    </row>
    <row r="214" spans="1:5" x14ac:dyDescent="0.35">
      <c r="A214" s="58"/>
      <c r="B214" s="59"/>
      <c r="E214" s="61"/>
    </row>
    <row r="215" spans="1:5" x14ac:dyDescent="0.35">
      <c r="A215" s="58"/>
      <c r="B215" s="59"/>
      <c r="E215" s="61"/>
    </row>
    <row r="216" spans="1:5" x14ac:dyDescent="0.35">
      <c r="A216" s="58"/>
      <c r="B216" s="59"/>
      <c r="E216" s="61"/>
    </row>
    <row r="217" spans="1:5" x14ac:dyDescent="0.35">
      <c r="A217" s="58"/>
      <c r="B217" s="59"/>
      <c r="E217" s="61"/>
    </row>
    <row r="218" spans="1:5" x14ac:dyDescent="0.35">
      <c r="A218" s="58"/>
      <c r="B218" s="59"/>
      <c r="E218" s="61"/>
    </row>
    <row r="219" spans="1:5" x14ac:dyDescent="0.35">
      <c r="A219" s="58"/>
      <c r="B219" s="59"/>
      <c r="E219" s="61"/>
    </row>
    <row r="220" spans="1:5" x14ac:dyDescent="0.35">
      <c r="A220" s="58"/>
      <c r="B220" s="59"/>
      <c r="E220" s="61"/>
    </row>
    <row r="221" spans="1:5" x14ac:dyDescent="0.35">
      <c r="A221" s="58"/>
      <c r="B221" s="59"/>
      <c r="E221" s="61"/>
    </row>
    <row r="222" spans="1:5" x14ac:dyDescent="0.35">
      <c r="A222" s="58"/>
      <c r="B222" s="59"/>
      <c r="E222" s="61"/>
    </row>
    <row r="223" spans="1:5" x14ac:dyDescent="0.35">
      <c r="A223" s="58"/>
      <c r="B223" s="59"/>
      <c r="E223" s="61"/>
    </row>
    <row r="224" spans="1:5" x14ac:dyDescent="0.35">
      <c r="A224" s="58"/>
      <c r="B224" s="59"/>
      <c r="E224" s="61"/>
    </row>
    <row r="225" spans="1:5" x14ac:dyDescent="0.35">
      <c r="A225" s="58"/>
      <c r="B225" s="59"/>
      <c r="E225" s="61"/>
    </row>
    <row r="226" spans="1:5" x14ac:dyDescent="0.35">
      <c r="A226" s="58"/>
      <c r="B226" s="59"/>
      <c r="E226" s="61"/>
    </row>
    <row r="227" spans="1:5" x14ac:dyDescent="0.35">
      <c r="A227" s="58"/>
      <c r="B227" s="59"/>
      <c r="E227" s="61"/>
    </row>
    <row r="228" spans="1:5" x14ac:dyDescent="0.35">
      <c r="A228" s="58"/>
      <c r="B228" s="59"/>
      <c r="E228" s="61"/>
    </row>
    <row r="229" spans="1:5" x14ac:dyDescent="0.35">
      <c r="A229" s="58"/>
      <c r="B229" s="59"/>
      <c r="E229" s="61"/>
    </row>
    <row r="230" spans="1:5" x14ac:dyDescent="0.35">
      <c r="A230" s="58"/>
      <c r="B230" s="59"/>
      <c r="E230" s="61"/>
    </row>
    <row r="231" spans="1:5" x14ac:dyDescent="0.35">
      <c r="A231" s="58"/>
      <c r="B231" s="59"/>
      <c r="E231" s="61"/>
    </row>
    <row r="232" spans="1:5" x14ac:dyDescent="0.35">
      <c r="A232" s="58"/>
      <c r="B232" s="59"/>
      <c r="E232" s="61"/>
    </row>
    <row r="233" spans="1:5" x14ac:dyDescent="0.35">
      <c r="A233" s="58"/>
      <c r="B233" s="59"/>
      <c r="E233" s="61"/>
    </row>
    <row r="234" spans="1:5" x14ac:dyDescent="0.35">
      <c r="A234" s="58"/>
      <c r="B234" s="59"/>
      <c r="E234" s="61"/>
    </row>
    <row r="235" spans="1:5" x14ac:dyDescent="0.35">
      <c r="A235" s="58"/>
      <c r="B235" s="59"/>
      <c r="E235" s="61"/>
    </row>
    <row r="236" spans="1:5" x14ac:dyDescent="0.35">
      <c r="A236" s="58"/>
      <c r="B236" s="59"/>
      <c r="E236" s="61"/>
    </row>
    <row r="237" spans="1:5" x14ac:dyDescent="0.35">
      <c r="A237" s="58"/>
      <c r="B237" s="59"/>
      <c r="E237" s="61"/>
    </row>
    <row r="238" spans="1:5" x14ac:dyDescent="0.35">
      <c r="A238" s="58"/>
      <c r="B238" s="59"/>
      <c r="E238" s="61"/>
    </row>
    <row r="239" spans="1:5" x14ac:dyDescent="0.35">
      <c r="A239" s="58"/>
      <c r="B239" s="59"/>
      <c r="E239" s="61"/>
    </row>
    <row r="240" spans="1:5" x14ac:dyDescent="0.35">
      <c r="A240" s="58"/>
      <c r="B240" s="59"/>
      <c r="E240" s="61"/>
    </row>
    <row r="241" spans="1:5" x14ac:dyDescent="0.35">
      <c r="A241" s="58"/>
      <c r="B241" s="59"/>
      <c r="E241" s="61"/>
    </row>
    <row r="242" spans="1:5" x14ac:dyDescent="0.35">
      <c r="A242" s="58"/>
      <c r="B242" s="59"/>
      <c r="E242" s="61"/>
    </row>
    <row r="243" spans="1:5" x14ac:dyDescent="0.35">
      <c r="A243" s="58"/>
      <c r="B243" s="59"/>
      <c r="E243" s="61"/>
    </row>
    <row r="244" spans="1:5" x14ac:dyDescent="0.35">
      <c r="A244" s="58"/>
      <c r="B244" s="59"/>
      <c r="E244" s="61"/>
    </row>
    <row r="245" spans="1:5" x14ac:dyDescent="0.35">
      <c r="A245" s="58"/>
      <c r="B245" s="59"/>
      <c r="E245" s="61"/>
    </row>
    <row r="246" spans="1:5" x14ac:dyDescent="0.35">
      <c r="A246" s="58"/>
      <c r="B246" s="59"/>
      <c r="E246" s="61"/>
    </row>
    <row r="247" spans="1:5" x14ac:dyDescent="0.35">
      <c r="A247" s="58"/>
      <c r="B247" s="59"/>
      <c r="E247" s="61"/>
    </row>
    <row r="248" spans="1:5" x14ac:dyDescent="0.35">
      <c r="A248" s="58"/>
      <c r="B248" s="59"/>
      <c r="E248" s="61"/>
    </row>
    <row r="249" spans="1:5" x14ac:dyDescent="0.35">
      <c r="A249" s="58"/>
      <c r="B249" s="59"/>
      <c r="E249" s="61"/>
    </row>
    <row r="250" spans="1:5" x14ac:dyDescent="0.35">
      <c r="A250" s="58"/>
      <c r="B250" s="59"/>
      <c r="E250" s="61"/>
    </row>
    <row r="251" spans="1:5" x14ac:dyDescent="0.35">
      <c r="A251" s="58"/>
      <c r="B251" s="59"/>
      <c r="E251" s="61"/>
    </row>
    <row r="252" spans="1:5" x14ac:dyDescent="0.35">
      <c r="A252" s="58"/>
      <c r="B252" s="59"/>
      <c r="E252" s="61"/>
    </row>
    <row r="253" spans="1:5" x14ac:dyDescent="0.35">
      <c r="A253" s="58"/>
      <c r="B253" s="59"/>
      <c r="E253" s="61"/>
    </row>
    <row r="254" spans="1:5" x14ac:dyDescent="0.35">
      <c r="A254" s="58"/>
      <c r="B254" s="59"/>
      <c r="E254" s="61"/>
    </row>
    <row r="255" spans="1:5" x14ac:dyDescent="0.35">
      <c r="A255" s="58"/>
      <c r="B255" s="59"/>
      <c r="E255" s="61"/>
    </row>
    <row r="256" spans="1:5" x14ac:dyDescent="0.35">
      <c r="A256" s="58"/>
      <c r="B256" s="59"/>
      <c r="E256" s="61"/>
    </row>
    <row r="257" spans="1:5" x14ac:dyDescent="0.35">
      <c r="A257" s="58"/>
      <c r="B257" s="59"/>
      <c r="E257" s="61"/>
    </row>
    <row r="258" spans="1:5" x14ac:dyDescent="0.35">
      <c r="A258" s="58"/>
      <c r="B258" s="59"/>
      <c r="E258" s="61"/>
    </row>
    <row r="259" spans="1:5" x14ac:dyDescent="0.35">
      <c r="A259" s="58"/>
      <c r="B259" s="59"/>
      <c r="E259" s="61"/>
    </row>
    <row r="260" spans="1:5" x14ac:dyDescent="0.35">
      <c r="A260" s="58"/>
      <c r="B260" s="59"/>
      <c r="E260" s="61"/>
    </row>
    <row r="261" spans="1:5" x14ac:dyDescent="0.35">
      <c r="A261" s="58"/>
      <c r="B261" s="59"/>
      <c r="E261" s="61"/>
    </row>
    <row r="262" spans="1:5" x14ac:dyDescent="0.35">
      <c r="A262" s="58"/>
      <c r="B262" s="59"/>
      <c r="E262" s="61"/>
    </row>
    <row r="263" spans="1:5" x14ac:dyDescent="0.35">
      <c r="A263" s="58"/>
      <c r="B263" s="59"/>
      <c r="E263" s="61"/>
    </row>
    <row r="264" spans="1:5" x14ac:dyDescent="0.35">
      <c r="A264" s="58"/>
      <c r="B264" s="59"/>
      <c r="E264" s="61"/>
    </row>
    <row r="265" spans="1:5" x14ac:dyDescent="0.35">
      <c r="A265" s="58"/>
      <c r="B265" s="59"/>
      <c r="E265" s="61"/>
    </row>
    <row r="266" spans="1:5" x14ac:dyDescent="0.35">
      <c r="A266" s="58"/>
      <c r="B266" s="59"/>
      <c r="E266" s="61"/>
    </row>
    <row r="267" spans="1:5" x14ac:dyDescent="0.35">
      <c r="A267" s="58"/>
      <c r="B267" s="59"/>
      <c r="E267" s="61"/>
    </row>
    <row r="268" spans="1:5" x14ac:dyDescent="0.35">
      <c r="A268" s="58"/>
      <c r="B268" s="59"/>
      <c r="E268" s="61"/>
    </row>
    <row r="269" spans="1:5" x14ac:dyDescent="0.35">
      <c r="A269" s="58"/>
      <c r="B269" s="59"/>
      <c r="E269" s="61"/>
    </row>
    <row r="270" spans="1:5" x14ac:dyDescent="0.35">
      <c r="A270" s="58"/>
      <c r="B270" s="59"/>
      <c r="E270" s="61"/>
    </row>
    <row r="271" spans="1:5" x14ac:dyDescent="0.35">
      <c r="A271" s="58"/>
      <c r="B271" s="59"/>
      <c r="E271" s="61"/>
    </row>
    <row r="272" spans="1:5" x14ac:dyDescent="0.35">
      <c r="A272" s="58"/>
      <c r="B272" s="59"/>
      <c r="E272" s="61"/>
    </row>
    <row r="273" spans="1:5" x14ac:dyDescent="0.35">
      <c r="A273" s="58"/>
      <c r="B273" s="59"/>
      <c r="E273" s="61"/>
    </row>
    <row r="274" spans="1:5" x14ac:dyDescent="0.35">
      <c r="A274" s="58"/>
      <c r="B274" s="59"/>
      <c r="E274" s="61"/>
    </row>
    <row r="275" spans="1:5" x14ac:dyDescent="0.35">
      <c r="A275" s="58"/>
      <c r="B275" s="59"/>
      <c r="E275" s="61"/>
    </row>
    <row r="276" spans="1:5" x14ac:dyDescent="0.35">
      <c r="A276" s="58"/>
      <c r="B276" s="59"/>
      <c r="E276" s="61"/>
    </row>
    <row r="277" spans="1:5" x14ac:dyDescent="0.35">
      <c r="A277" s="58"/>
      <c r="B277" s="59"/>
      <c r="E277" s="61"/>
    </row>
    <row r="278" spans="1:5" x14ac:dyDescent="0.35">
      <c r="A278" s="58"/>
      <c r="B278" s="59"/>
      <c r="E278" s="61"/>
    </row>
    <row r="279" spans="1:5" x14ac:dyDescent="0.35">
      <c r="A279" s="58"/>
      <c r="B279" s="59"/>
      <c r="E279" s="61"/>
    </row>
    <row r="280" spans="1:5" x14ac:dyDescent="0.35">
      <c r="A280" s="58"/>
      <c r="B280" s="59"/>
      <c r="E280" s="61"/>
    </row>
    <row r="281" spans="1:5" x14ac:dyDescent="0.35">
      <c r="A281" s="58"/>
      <c r="B281" s="59"/>
      <c r="E281" s="61"/>
    </row>
    <row r="282" spans="1:5" x14ac:dyDescent="0.35">
      <c r="A282" s="58"/>
      <c r="B282" s="59"/>
      <c r="E282" s="61"/>
    </row>
    <row r="283" spans="1:5" x14ac:dyDescent="0.35">
      <c r="A283" s="58"/>
      <c r="B283" s="59"/>
      <c r="E283" s="61"/>
    </row>
    <row r="284" spans="1:5" x14ac:dyDescent="0.35">
      <c r="A284" s="58"/>
      <c r="B284" s="59"/>
      <c r="E284" s="61"/>
    </row>
    <row r="285" spans="1:5" x14ac:dyDescent="0.35">
      <c r="A285" s="58"/>
      <c r="B285" s="59"/>
      <c r="E285" s="61"/>
    </row>
    <row r="286" spans="1:5" x14ac:dyDescent="0.35">
      <c r="A286" s="58"/>
      <c r="B286" s="59"/>
      <c r="E286" s="61"/>
    </row>
    <row r="287" spans="1:5" x14ac:dyDescent="0.35">
      <c r="A287" s="58"/>
      <c r="B287" s="59"/>
      <c r="E287" s="61"/>
    </row>
    <row r="288" spans="1:5" x14ac:dyDescent="0.35">
      <c r="A288" s="58"/>
      <c r="B288" s="59"/>
      <c r="E288" s="61"/>
    </row>
    <row r="289" spans="1:5" x14ac:dyDescent="0.35">
      <c r="A289" s="58"/>
      <c r="B289" s="59"/>
      <c r="E289" s="61"/>
    </row>
    <row r="290" spans="1:5" x14ac:dyDescent="0.35">
      <c r="A290" s="58"/>
      <c r="B290" s="59"/>
      <c r="E290" s="61"/>
    </row>
    <row r="291" spans="1:5" x14ac:dyDescent="0.35">
      <c r="A291" s="58"/>
      <c r="B291" s="59"/>
      <c r="E291" s="61"/>
    </row>
    <row r="292" spans="1:5" x14ac:dyDescent="0.35">
      <c r="A292" s="58"/>
      <c r="B292" s="59"/>
      <c r="E292" s="61"/>
    </row>
    <row r="293" spans="1:5" x14ac:dyDescent="0.35">
      <c r="A293" s="58"/>
      <c r="B293" s="59"/>
      <c r="E293" s="61"/>
    </row>
    <row r="294" spans="1:5" x14ac:dyDescent="0.35">
      <c r="A294" s="58"/>
      <c r="B294" s="59"/>
      <c r="E294" s="61"/>
    </row>
    <row r="295" spans="1:5" x14ac:dyDescent="0.35">
      <c r="A295" s="58"/>
      <c r="B295" s="59"/>
      <c r="E295" s="61"/>
    </row>
    <row r="296" spans="1:5" x14ac:dyDescent="0.35">
      <c r="A296" s="58"/>
      <c r="B296" s="59"/>
      <c r="E296" s="61"/>
    </row>
    <row r="297" spans="1:5" x14ac:dyDescent="0.35">
      <c r="A297" s="58"/>
      <c r="B297" s="59"/>
      <c r="E297" s="61"/>
    </row>
    <row r="298" spans="1:5" x14ac:dyDescent="0.35">
      <c r="A298" s="58"/>
      <c r="B298" s="59"/>
      <c r="E298" s="61"/>
    </row>
    <row r="299" spans="1:5" x14ac:dyDescent="0.35">
      <c r="A299" s="58"/>
      <c r="B299" s="59"/>
      <c r="E299" s="61"/>
    </row>
    <row r="300" spans="1:5" x14ac:dyDescent="0.35">
      <c r="A300" s="58"/>
      <c r="B300" s="59"/>
      <c r="E300" s="61"/>
    </row>
    <row r="301" spans="1:5" x14ac:dyDescent="0.35">
      <c r="A301" s="58"/>
      <c r="B301" s="59"/>
      <c r="E301" s="61"/>
    </row>
    <row r="302" spans="1:5" x14ac:dyDescent="0.35">
      <c r="A302" s="58"/>
      <c r="B302" s="59"/>
      <c r="E302" s="61"/>
    </row>
    <row r="303" spans="1:5" x14ac:dyDescent="0.35">
      <c r="A303" s="58"/>
      <c r="B303" s="59"/>
      <c r="E303" s="61"/>
    </row>
    <row r="304" spans="1:5" x14ac:dyDescent="0.35">
      <c r="A304" s="58"/>
      <c r="B304" s="59"/>
      <c r="E304" s="61"/>
    </row>
    <row r="305" spans="1:5" x14ac:dyDescent="0.35">
      <c r="A305" s="58"/>
      <c r="B305" s="59"/>
      <c r="E305" s="61"/>
    </row>
    <row r="306" spans="1:5" x14ac:dyDescent="0.35">
      <c r="A306" s="58"/>
      <c r="B306" s="59"/>
      <c r="E306" s="61"/>
    </row>
    <row r="307" spans="1:5" x14ac:dyDescent="0.35">
      <c r="A307" s="58"/>
      <c r="B307" s="59"/>
      <c r="E307" s="61"/>
    </row>
    <row r="308" spans="1:5" x14ac:dyDescent="0.35">
      <c r="A308" s="58"/>
      <c r="B308" s="59"/>
      <c r="E308" s="61"/>
    </row>
    <row r="309" spans="1:5" x14ac:dyDescent="0.35">
      <c r="A309" s="58"/>
      <c r="B309" s="59"/>
      <c r="E309" s="61"/>
    </row>
    <row r="310" spans="1:5" x14ac:dyDescent="0.35">
      <c r="A310" s="58"/>
      <c r="B310" s="59"/>
      <c r="E310" s="61"/>
    </row>
    <row r="311" spans="1:5" x14ac:dyDescent="0.35">
      <c r="A311" s="58"/>
      <c r="B311" s="59"/>
      <c r="E311" s="61"/>
    </row>
    <row r="312" spans="1:5" x14ac:dyDescent="0.35">
      <c r="A312" s="58"/>
      <c r="B312" s="59"/>
      <c r="E312" s="61"/>
    </row>
    <row r="313" spans="1:5" x14ac:dyDescent="0.35">
      <c r="A313" s="58"/>
      <c r="B313" s="59"/>
      <c r="E313" s="61"/>
    </row>
    <row r="314" spans="1:5" x14ac:dyDescent="0.35">
      <c r="A314" s="58"/>
      <c r="B314" s="59"/>
      <c r="E314" s="61"/>
    </row>
    <row r="315" spans="1:5" x14ac:dyDescent="0.35">
      <c r="A315" s="58"/>
      <c r="B315" s="59"/>
      <c r="E315" s="61"/>
    </row>
    <row r="316" spans="1:5" x14ac:dyDescent="0.35">
      <c r="A316" s="58"/>
      <c r="B316" s="59"/>
      <c r="E316" s="61"/>
    </row>
    <row r="317" spans="1:5" x14ac:dyDescent="0.35">
      <c r="A317" s="58"/>
      <c r="B317" s="59"/>
      <c r="E317" s="61"/>
    </row>
    <row r="318" spans="1:5" x14ac:dyDescent="0.35">
      <c r="A318" s="58"/>
      <c r="B318" s="59"/>
      <c r="E318" s="61"/>
    </row>
    <row r="319" spans="1:5" x14ac:dyDescent="0.35">
      <c r="A319" s="58"/>
      <c r="B319" s="59"/>
      <c r="E319" s="61"/>
    </row>
    <row r="320" spans="1:5" x14ac:dyDescent="0.35">
      <c r="A320" s="58"/>
      <c r="B320" s="59"/>
      <c r="E320" s="61"/>
    </row>
    <row r="321" spans="1:5" x14ac:dyDescent="0.35">
      <c r="A321" s="58"/>
      <c r="B321" s="59"/>
      <c r="E321" s="61"/>
    </row>
    <row r="322" spans="1:5" x14ac:dyDescent="0.35">
      <c r="A322" s="58"/>
      <c r="B322" s="59"/>
      <c r="E322" s="61"/>
    </row>
    <row r="323" spans="1:5" x14ac:dyDescent="0.35">
      <c r="A323" s="58"/>
      <c r="B323" s="59"/>
      <c r="E323" s="61"/>
    </row>
    <row r="324" spans="1:5" x14ac:dyDescent="0.35">
      <c r="A324" s="58"/>
      <c r="B324" s="59"/>
      <c r="E324" s="61"/>
    </row>
    <row r="325" spans="1:5" x14ac:dyDescent="0.35">
      <c r="A325" s="58"/>
      <c r="B325" s="59"/>
      <c r="E325" s="61"/>
    </row>
    <row r="326" spans="1:5" x14ac:dyDescent="0.35">
      <c r="A326" s="58"/>
      <c r="B326" s="59"/>
      <c r="E326" s="61"/>
    </row>
    <row r="327" spans="1:5" x14ac:dyDescent="0.35">
      <c r="A327" s="58"/>
      <c r="B327" s="59"/>
      <c r="E327" s="61"/>
    </row>
    <row r="328" spans="1:5" x14ac:dyDescent="0.35">
      <c r="A328" s="58"/>
      <c r="B328" s="59"/>
      <c r="E328" s="61"/>
    </row>
    <row r="329" spans="1:5" x14ac:dyDescent="0.35">
      <c r="A329" s="58"/>
      <c r="B329" s="59"/>
      <c r="E329" s="61"/>
    </row>
    <row r="330" spans="1:5" x14ac:dyDescent="0.35">
      <c r="A330" s="58"/>
      <c r="B330" s="59"/>
      <c r="E330" s="61"/>
    </row>
    <row r="331" spans="1:5" x14ac:dyDescent="0.35">
      <c r="A331" s="58"/>
      <c r="B331" s="59"/>
      <c r="E331" s="61"/>
    </row>
    <row r="332" spans="1:5" x14ac:dyDescent="0.35">
      <c r="A332" s="58"/>
      <c r="B332" s="59"/>
      <c r="E332" s="61"/>
    </row>
    <row r="333" spans="1:5" x14ac:dyDescent="0.35">
      <c r="A333" s="58"/>
      <c r="B333" s="59"/>
      <c r="E333" s="61"/>
    </row>
    <row r="334" spans="1:5" x14ac:dyDescent="0.35">
      <c r="A334" s="58"/>
      <c r="B334" s="59"/>
      <c r="E334" s="61"/>
    </row>
    <row r="335" spans="1:5" x14ac:dyDescent="0.35">
      <c r="A335" s="58"/>
      <c r="B335" s="59"/>
      <c r="E335" s="61"/>
    </row>
    <row r="336" spans="1:5" x14ac:dyDescent="0.35">
      <c r="A336" s="58"/>
      <c r="B336" s="59"/>
      <c r="E336" s="61"/>
    </row>
    <row r="337" spans="1:5" x14ac:dyDescent="0.35">
      <c r="A337" s="58"/>
      <c r="B337" s="59"/>
      <c r="E337" s="61"/>
    </row>
    <row r="338" spans="1:5" x14ac:dyDescent="0.35">
      <c r="A338" s="58"/>
      <c r="B338" s="59"/>
      <c r="E338" s="61"/>
    </row>
    <row r="339" spans="1:5" x14ac:dyDescent="0.35">
      <c r="A339" s="58"/>
      <c r="B339" s="59"/>
      <c r="E339" s="61"/>
    </row>
    <row r="340" spans="1:5" x14ac:dyDescent="0.35">
      <c r="A340" s="58"/>
      <c r="B340" s="59"/>
      <c r="E340" s="61"/>
    </row>
    <row r="341" spans="1:5" x14ac:dyDescent="0.35">
      <c r="A341" s="58"/>
      <c r="B341" s="59"/>
      <c r="E341" s="61"/>
    </row>
    <row r="342" spans="1:5" x14ac:dyDescent="0.35">
      <c r="A342" s="58"/>
      <c r="B342" s="59"/>
      <c r="E342" s="61"/>
    </row>
    <row r="343" spans="1:5" x14ac:dyDescent="0.35">
      <c r="A343" s="58"/>
      <c r="B343" s="59"/>
      <c r="E343" s="61"/>
    </row>
    <row r="344" spans="1:5" x14ac:dyDescent="0.35">
      <c r="A344" s="58"/>
      <c r="B344" s="59"/>
      <c r="E344" s="61"/>
    </row>
    <row r="345" spans="1:5" x14ac:dyDescent="0.35">
      <c r="A345" s="58"/>
      <c r="B345" s="59"/>
      <c r="E345" s="61"/>
    </row>
    <row r="346" spans="1:5" x14ac:dyDescent="0.35">
      <c r="A346" s="58"/>
      <c r="B346" s="59"/>
      <c r="E346" s="61"/>
    </row>
    <row r="347" spans="1:5" x14ac:dyDescent="0.35">
      <c r="A347" s="58"/>
      <c r="B347" s="59"/>
      <c r="E347" s="61"/>
    </row>
    <row r="348" spans="1:5" x14ac:dyDescent="0.35">
      <c r="A348" s="58"/>
      <c r="B348" s="59"/>
      <c r="E348" s="61"/>
    </row>
    <row r="349" spans="1:5" x14ac:dyDescent="0.35">
      <c r="A349" s="58"/>
      <c r="B349" s="59"/>
      <c r="E349" s="61"/>
    </row>
    <row r="350" spans="1:5" x14ac:dyDescent="0.35">
      <c r="A350" s="58"/>
      <c r="B350" s="59"/>
      <c r="E350" s="61"/>
    </row>
    <row r="351" spans="1:5" x14ac:dyDescent="0.35">
      <c r="A351" s="58"/>
      <c r="B351" s="59"/>
      <c r="E351" s="61"/>
    </row>
    <row r="352" spans="1:5" x14ac:dyDescent="0.35">
      <c r="A352" s="58"/>
      <c r="B352" s="59"/>
      <c r="E352" s="61"/>
    </row>
    <row r="353" spans="1:5" x14ac:dyDescent="0.35">
      <c r="A353" s="58"/>
      <c r="B353" s="59"/>
      <c r="E353" s="61"/>
    </row>
    <row r="354" spans="1:5" x14ac:dyDescent="0.35">
      <c r="A354" s="58"/>
      <c r="B354" s="59"/>
      <c r="E354" s="61"/>
    </row>
    <row r="355" spans="1:5" x14ac:dyDescent="0.35">
      <c r="A355" s="58"/>
      <c r="B355" s="59"/>
      <c r="E355" s="61"/>
    </row>
    <row r="356" spans="1:5" x14ac:dyDescent="0.35">
      <c r="A356" s="58"/>
      <c r="B356" s="59"/>
      <c r="E356" s="61"/>
    </row>
    <row r="357" spans="1:5" x14ac:dyDescent="0.35">
      <c r="A357" s="58"/>
      <c r="B357" s="59"/>
      <c r="E357" s="61"/>
    </row>
    <row r="358" spans="1:5" x14ac:dyDescent="0.35">
      <c r="A358" s="58"/>
      <c r="B358" s="59"/>
      <c r="E358" s="61"/>
    </row>
    <row r="359" spans="1:5" x14ac:dyDescent="0.35">
      <c r="A359" s="58"/>
      <c r="B359" s="59"/>
      <c r="E359" s="61"/>
    </row>
    <row r="360" spans="1:5" x14ac:dyDescent="0.35">
      <c r="A360" s="58"/>
      <c r="B360" s="59"/>
      <c r="E360" s="61"/>
    </row>
    <row r="361" spans="1:5" x14ac:dyDescent="0.35">
      <c r="A361" s="58"/>
      <c r="B361" s="59"/>
      <c r="E361" s="61"/>
    </row>
    <row r="362" spans="1:5" x14ac:dyDescent="0.35">
      <c r="A362" s="58"/>
      <c r="B362" s="59"/>
      <c r="E362" s="61"/>
    </row>
    <row r="363" spans="1:5" x14ac:dyDescent="0.35">
      <c r="A363" s="58"/>
      <c r="B363" s="59"/>
      <c r="E363" s="61"/>
    </row>
    <row r="364" spans="1:5" x14ac:dyDescent="0.35">
      <c r="A364" s="58"/>
      <c r="B364" s="59"/>
      <c r="E364" s="61"/>
    </row>
    <row r="365" spans="1:5" x14ac:dyDescent="0.35">
      <c r="A365" s="58"/>
      <c r="B365" s="59"/>
      <c r="E365" s="61"/>
    </row>
    <row r="366" spans="1:5" x14ac:dyDescent="0.35">
      <c r="A366" s="58"/>
      <c r="B366" s="59"/>
      <c r="E366" s="61"/>
    </row>
    <row r="367" spans="1:5" x14ac:dyDescent="0.35">
      <c r="A367" s="58"/>
      <c r="B367" s="59"/>
      <c r="E367" s="61"/>
    </row>
    <row r="368" spans="1:5" x14ac:dyDescent="0.35">
      <c r="A368" s="58"/>
      <c r="B368" s="59"/>
      <c r="E368" s="61"/>
    </row>
    <row r="369" spans="1:5" x14ac:dyDescent="0.35">
      <c r="A369" s="58"/>
      <c r="B369" s="59"/>
      <c r="E369" s="61"/>
    </row>
    <row r="370" spans="1:5" x14ac:dyDescent="0.35">
      <c r="A370" s="58"/>
      <c r="B370" s="59"/>
      <c r="E370" s="61"/>
    </row>
    <row r="371" spans="1:5" x14ac:dyDescent="0.35">
      <c r="A371" s="58"/>
      <c r="B371" s="59"/>
      <c r="E371" s="61"/>
    </row>
    <row r="372" spans="1:5" x14ac:dyDescent="0.35">
      <c r="A372" s="58"/>
      <c r="B372" s="59"/>
      <c r="E372" s="61"/>
    </row>
    <row r="373" spans="1:5" x14ac:dyDescent="0.35">
      <c r="A373" s="58"/>
      <c r="B373" s="59"/>
      <c r="E373" s="61"/>
    </row>
    <row r="374" spans="1:5" x14ac:dyDescent="0.35">
      <c r="A374" s="58"/>
      <c r="B374" s="59"/>
      <c r="E374" s="61"/>
    </row>
    <row r="375" spans="1:5" x14ac:dyDescent="0.35">
      <c r="A375" s="58"/>
      <c r="B375" s="59"/>
      <c r="E375" s="61"/>
    </row>
    <row r="376" spans="1:5" x14ac:dyDescent="0.35">
      <c r="A376" s="58"/>
      <c r="B376" s="59"/>
      <c r="E376" s="61"/>
    </row>
    <row r="377" spans="1:5" x14ac:dyDescent="0.35">
      <c r="A377" s="58"/>
      <c r="B377" s="59"/>
      <c r="E377" s="61"/>
    </row>
    <row r="378" spans="1:5" x14ac:dyDescent="0.35">
      <c r="A378" s="58"/>
      <c r="B378" s="59"/>
      <c r="E378" s="61"/>
    </row>
    <row r="379" spans="1:5" x14ac:dyDescent="0.35">
      <c r="A379" s="58"/>
      <c r="B379" s="59"/>
      <c r="E379" s="61"/>
    </row>
    <row r="380" spans="1:5" x14ac:dyDescent="0.35">
      <c r="A380" s="58"/>
      <c r="B380" s="59"/>
      <c r="E380" s="61"/>
    </row>
    <row r="381" spans="1:5" x14ac:dyDescent="0.35">
      <c r="A381" s="58"/>
      <c r="B381" s="59"/>
      <c r="E381" s="61"/>
    </row>
    <row r="382" spans="1:5" x14ac:dyDescent="0.35">
      <c r="A382" s="58"/>
      <c r="B382" s="59"/>
      <c r="E382" s="61"/>
    </row>
    <row r="383" spans="1:5" x14ac:dyDescent="0.35">
      <c r="A383" s="58"/>
      <c r="B383" s="59"/>
      <c r="E383" s="61"/>
    </row>
    <row r="384" spans="1:5" x14ac:dyDescent="0.35">
      <c r="A384" s="58"/>
      <c r="B384" s="59"/>
      <c r="E384" s="61"/>
    </row>
    <row r="385" spans="1:5" x14ac:dyDescent="0.35">
      <c r="A385" s="58"/>
      <c r="B385" s="59"/>
      <c r="E385" s="61"/>
    </row>
    <row r="386" spans="1:5" x14ac:dyDescent="0.35">
      <c r="A386" s="58"/>
      <c r="B386" s="59"/>
      <c r="E386" s="61"/>
    </row>
    <row r="387" spans="1:5" x14ac:dyDescent="0.35">
      <c r="A387" s="58"/>
      <c r="B387" s="59"/>
      <c r="E387" s="61"/>
    </row>
    <row r="388" spans="1:5" x14ac:dyDescent="0.35">
      <c r="A388" s="58"/>
      <c r="B388" s="59"/>
      <c r="E388" s="61"/>
    </row>
    <row r="389" spans="1:5" x14ac:dyDescent="0.35">
      <c r="A389" s="58"/>
      <c r="B389" s="59"/>
      <c r="E389" s="61"/>
    </row>
    <row r="390" spans="1:5" x14ac:dyDescent="0.35">
      <c r="A390" s="58"/>
      <c r="B390" s="59"/>
      <c r="E390" s="61"/>
    </row>
    <row r="391" spans="1:5" x14ac:dyDescent="0.35">
      <c r="A391" s="58"/>
      <c r="B391" s="59"/>
      <c r="E391" s="61"/>
    </row>
    <row r="392" spans="1:5" x14ac:dyDescent="0.35">
      <c r="A392" s="58"/>
      <c r="B392" s="59"/>
      <c r="E392" s="61"/>
    </row>
    <row r="393" spans="1:5" x14ac:dyDescent="0.35">
      <c r="A393" s="58"/>
      <c r="B393" s="59"/>
      <c r="E393" s="61"/>
    </row>
    <row r="394" spans="1:5" x14ac:dyDescent="0.35">
      <c r="A394" s="58"/>
      <c r="B394" s="59"/>
      <c r="E394" s="61"/>
    </row>
    <row r="395" spans="1:5" x14ac:dyDescent="0.35">
      <c r="A395" s="58"/>
      <c r="B395" s="59"/>
      <c r="E395" s="61"/>
    </row>
    <row r="396" spans="1:5" x14ac:dyDescent="0.35">
      <c r="A396" s="58"/>
      <c r="B396" s="59"/>
      <c r="E396" s="61"/>
    </row>
    <row r="397" spans="1:5" x14ac:dyDescent="0.35">
      <c r="A397" s="58"/>
      <c r="B397" s="59"/>
      <c r="E397" s="61"/>
    </row>
    <row r="398" spans="1:5" x14ac:dyDescent="0.35">
      <c r="A398" s="58"/>
      <c r="B398" s="59"/>
      <c r="E398" s="61"/>
    </row>
    <row r="399" spans="1:5" x14ac:dyDescent="0.35">
      <c r="A399" s="58"/>
      <c r="B399" s="59"/>
      <c r="E399" s="61"/>
    </row>
    <row r="400" spans="1:5" x14ac:dyDescent="0.35">
      <c r="A400" s="58"/>
      <c r="B400" s="59"/>
      <c r="E400" s="61"/>
    </row>
    <row r="401" spans="1:5" x14ac:dyDescent="0.35">
      <c r="A401" s="58"/>
      <c r="B401" s="59"/>
      <c r="E401" s="61"/>
    </row>
    <row r="402" spans="1:5" x14ac:dyDescent="0.35">
      <c r="A402" s="58"/>
      <c r="B402" s="59"/>
      <c r="E402" s="61"/>
    </row>
    <row r="403" spans="1:5" x14ac:dyDescent="0.35">
      <c r="A403" s="58"/>
      <c r="B403" s="59"/>
      <c r="E403" s="61"/>
    </row>
    <row r="404" spans="1:5" x14ac:dyDescent="0.35">
      <c r="A404" s="58"/>
      <c r="B404" s="59"/>
      <c r="E404" s="61"/>
    </row>
    <row r="405" spans="1:5" x14ac:dyDescent="0.35">
      <c r="A405" s="58"/>
      <c r="B405" s="59"/>
      <c r="E405" s="61"/>
    </row>
    <row r="406" spans="1:5" x14ac:dyDescent="0.35">
      <c r="A406" s="58"/>
      <c r="B406" s="59"/>
      <c r="E406" s="61"/>
    </row>
    <row r="407" spans="1:5" x14ac:dyDescent="0.35">
      <c r="A407" s="58"/>
      <c r="B407" s="59"/>
      <c r="E407" s="61"/>
    </row>
    <row r="408" spans="1:5" x14ac:dyDescent="0.35">
      <c r="A408" s="58"/>
      <c r="B408" s="59"/>
      <c r="E408" s="61"/>
    </row>
    <row r="409" spans="1:5" x14ac:dyDescent="0.35">
      <c r="A409" s="58"/>
      <c r="B409" s="59"/>
      <c r="E409" s="61"/>
    </row>
    <row r="410" spans="1:5" x14ac:dyDescent="0.35">
      <c r="A410" s="58"/>
      <c r="B410" s="59"/>
      <c r="E410" s="61"/>
    </row>
    <row r="411" spans="1:5" x14ac:dyDescent="0.35">
      <c r="A411" s="58"/>
      <c r="B411" s="59"/>
      <c r="E411" s="61"/>
    </row>
    <row r="412" spans="1:5" x14ac:dyDescent="0.35">
      <c r="A412" s="58"/>
      <c r="B412" s="59"/>
      <c r="E412" s="61"/>
    </row>
    <row r="413" spans="1:5" x14ac:dyDescent="0.35">
      <c r="A413" s="58"/>
      <c r="B413" s="59"/>
      <c r="E413" s="61"/>
    </row>
    <row r="414" spans="1:5" x14ac:dyDescent="0.35">
      <c r="A414" s="58"/>
      <c r="B414" s="59"/>
      <c r="E414" s="61"/>
    </row>
    <row r="415" spans="1:5" x14ac:dyDescent="0.35">
      <c r="A415" s="58"/>
      <c r="B415" s="59"/>
      <c r="E415" s="61"/>
    </row>
    <row r="416" spans="1:5" x14ac:dyDescent="0.35">
      <c r="A416" s="58"/>
      <c r="B416" s="59"/>
      <c r="E416" s="61"/>
    </row>
    <row r="417" spans="1:5" x14ac:dyDescent="0.35">
      <c r="A417" s="58"/>
      <c r="B417" s="59"/>
      <c r="E417" s="61"/>
    </row>
    <row r="418" spans="1:5" x14ac:dyDescent="0.35">
      <c r="A418" s="58"/>
      <c r="B418" s="59"/>
      <c r="E418" s="61"/>
    </row>
    <row r="419" spans="1:5" x14ac:dyDescent="0.35">
      <c r="A419" s="58"/>
      <c r="B419" s="59"/>
      <c r="E419" s="61"/>
    </row>
    <row r="420" spans="1:5" x14ac:dyDescent="0.35">
      <c r="A420" s="58"/>
      <c r="B420" s="59"/>
      <c r="E420" s="61"/>
    </row>
    <row r="421" spans="1:5" x14ac:dyDescent="0.35">
      <c r="A421" s="58"/>
      <c r="B421" s="59"/>
      <c r="E421" s="61"/>
    </row>
    <row r="422" spans="1:5" x14ac:dyDescent="0.35">
      <c r="A422" s="58"/>
      <c r="B422" s="59"/>
      <c r="E422" s="61"/>
    </row>
    <row r="423" spans="1:5" x14ac:dyDescent="0.35">
      <c r="A423" s="58"/>
      <c r="B423" s="59"/>
      <c r="E423" s="61"/>
    </row>
    <row r="424" spans="1:5" x14ac:dyDescent="0.35">
      <c r="A424" s="58"/>
      <c r="B424" s="59"/>
      <c r="E424" s="61"/>
    </row>
    <row r="425" spans="1:5" x14ac:dyDescent="0.35">
      <c r="A425" s="58"/>
      <c r="B425" s="59"/>
      <c r="E425" s="61"/>
    </row>
    <row r="426" spans="1:5" x14ac:dyDescent="0.35">
      <c r="A426" s="58"/>
      <c r="B426" s="59"/>
      <c r="E426" s="61"/>
    </row>
    <row r="427" spans="1:5" x14ac:dyDescent="0.35">
      <c r="A427" s="58"/>
      <c r="B427" s="59"/>
      <c r="E427" s="61"/>
    </row>
    <row r="428" spans="1:5" x14ac:dyDescent="0.35">
      <c r="A428" s="58"/>
      <c r="B428" s="59"/>
      <c r="E428" s="61"/>
    </row>
    <row r="429" spans="1:5" x14ac:dyDescent="0.35">
      <c r="A429" s="58"/>
      <c r="B429" s="59"/>
      <c r="E429" s="61"/>
    </row>
    <row r="430" spans="1:5" x14ac:dyDescent="0.35">
      <c r="A430" s="58"/>
      <c r="B430" s="59"/>
      <c r="E430" s="61"/>
    </row>
    <row r="431" spans="1:5" x14ac:dyDescent="0.35">
      <c r="A431" s="58"/>
      <c r="B431" s="59"/>
      <c r="E431" s="61"/>
    </row>
    <row r="432" spans="1:5" x14ac:dyDescent="0.35">
      <c r="A432" s="58"/>
      <c r="B432" s="59"/>
      <c r="E432" s="61"/>
    </row>
    <row r="433" spans="1:5" x14ac:dyDescent="0.35">
      <c r="A433" s="58"/>
      <c r="B433" s="59"/>
      <c r="E433" s="61"/>
    </row>
    <row r="434" spans="1:5" x14ac:dyDescent="0.35">
      <c r="A434" s="58"/>
      <c r="B434" s="59"/>
      <c r="E434" s="61"/>
    </row>
    <row r="435" spans="1:5" x14ac:dyDescent="0.35">
      <c r="A435" s="58"/>
      <c r="B435" s="59"/>
      <c r="E435" s="61"/>
    </row>
    <row r="436" spans="1:5" x14ac:dyDescent="0.35">
      <c r="A436" s="58"/>
      <c r="B436" s="59"/>
      <c r="E436" s="61"/>
    </row>
    <row r="437" spans="1:5" x14ac:dyDescent="0.35">
      <c r="A437" s="58"/>
      <c r="B437" s="59"/>
      <c r="E437" s="61"/>
    </row>
    <row r="438" spans="1:5" x14ac:dyDescent="0.35">
      <c r="A438" s="58"/>
      <c r="B438" s="59"/>
      <c r="E438" s="61"/>
    </row>
    <row r="439" spans="1:5" x14ac:dyDescent="0.35">
      <c r="A439" s="58"/>
      <c r="B439" s="59"/>
      <c r="E439" s="61"/>
    </row>
    <row r="440" spans="1:5" x14ac:dyDescent="0.35">
      <c r="A440" s="58"/>
      <c r="B440" s="59"/>
      <c r="E440" s="61"/>
    </row>
    <row r="441" spans="1:5" x14ac:dyDescent="0.35">
      <c r="A441" s="58"/>
      <c r="B441" s="59"/>
      <c r="E441" s="61"/>
    </row>
    <row r="442" spans="1:5" x14ac:dyDescent="0.35">
      <c r="A442" s="58"/>
      <c r="B442" s="59"/>
      <c r="E442" s="61"/>
    </row>
    <row r="443" spans="1:5" x14ac:dyDescent="0.35">
      <c r="A443" s="58"/>
      <c r="B443" s="59"/>
      <c r="E443" s="61"/>
    </row>
    <row r="444" spans="1:5" x14ac:dyDescent="0.35">
      <c r="A444" s="58"/>
      <c r="B444" s="59"/>
      <c r="E444" s="61"/>
    </row>
    <row r="445" spans="1:5" x14ac:dyDescent="0.35">
      <c r="A445" s="58"/>
      <c r="B445" s="59"/>
      <c r="E445" s="61"/>
    </row>
    <row r="446" spans="1:5" x14ac:dyDescent="0.35">
      <c r="A446" s="58"/>
      <c r="B446" s="59"/>
      <c r="E446" s="61"/>
    </row>
    <row r="447" spans="1:5" x14ac:dyDescent="0.35">
      <c r="A447" s="58"/>
      <c r="B447" s="59"/>
      <c r="E447" s="61"/>
    </row>
    <row r="448" spans="1:5" x14ac:dyDescent="0.35">
      <c r="A448" s="58"/>
      <c r="B448" s="59"/>
      <c r="E448" s="61"/>
    </row>
    <row r="449" spans="1:5" x14ac:dyDescent="0.35">
      <c r="A449" s="58"/>
      <c r="B449" s="59"/>
      <c r="E449" s="61"/>
    </row>
    <row r="450" spans="1:5" x14ac:dyDescent="0.35">
      <c r="A450" s="58"/>
      <c r="B450" s="59"/>
      <c r="E450" s="61"/>
    </row>
    <row r="451" spans="1:5" x14ac:dyDescent="0.35">
      <c r="A451" s="58"/>
      <c r="B451" s="59"/>
      <c r="E451" s="61"/>
    </row>
    <row r="452" spans="1:5" x14ac:dyDescent="0.35">
      <c r="A452" s="58"/>
      <c r="B452" s="59"/>
      <c r="E452" s="61"/>
    </row>
    <row r="453" spans="1:5" x14ac:dyDescent="0.35">
      <c r="A453" s="58"/>
      <c r="B453" s="59"/>
      <c r="E453" s="61"/>
    </row>
    <row r="454" spans="1:5" x14ac:dyDescent="0.35">
      <c r="A454" s="58"/>
      <c r="B454" s="59"/>
      <c r="E454" s="61"/>
    </row>
    <row r="455" spans="1:5" x14ac:dyDescent="0.35">
      <c r="A455" s="58"/>
      <c r="B455" s="59"/>
      <c r="E455" s="61"/>
    </row>
    <row r="456" spans="1:5" x14ac:dyDescent="0.35">
      <c r="A456" s="58"/>
      <c r="B456" s="59"/>
      <c r="E456" s="61"/>
    </row>
    <row r="457" spans="1:5" x14ac:dyDescent="0.35">
      <c r="A457" s="58"/>
      <c r="B457" s="59"/>
      <c r="E457" s="61"/>
    </row>
    <row r="458" spans="1:5" x14ac:dyDescent="0.35">
      <c r="A458" s="58"/>
      <c r="B458" s="59"/>
      <c r="E458" s="61"/>
    </row>
    <row r="459" spans="1:5" x14ac:dyDescent="0.35">
      <c r="A459" s="58"/>
      <c r="B459" s="59"/>
      <c r="E459" s="61"/>
    </row>
    <row r="460" spans="1:5" x14ac:dyDescent="0.35">
      <c r="A460" s="58"/>
      <c r="B460" s="59"/>
      <c r="E460" s="61"/>
    </row>
    <row r="461" spans="1:5" x14ac:dyDescent="0.35">
      <c r="A461" s="58"/>
      <c r="B461" s="59"/>
      <c r="E461" s="61"/>
    </row>
    <row r="462" spans="1:5" x14ac:dyDescent="0.35">
      <c r="A462" s="58"/>
      <c r="B462" s="59"/>
      <c r="E462" s="61"/>
    </row>
    <row r="463" spans="1:5" x14ac:dyDescent="0.35">
      <c r="A463" s="58"/>
      <c r="B463" s="59"/>
      <c r="E463" s="61"/>
    </row>
    <row r="464" spans="1:5" x14ac:dyDescent="0.35">
      <c r="A464" s="58"/>
      <c r="B464" s="59"/>
      <c r="E464" s="61"/>
    </row>
    <row r="465" spans="1:5" x14ac:dyDescent="0.35">
      <c r="A465" s="58"/>
      <c r="B465" s="59"/>
      <c r="E465" s="61"/>
    </row>
    <row r="466" spans="1:5" x14ac:dyDescent="0.35">
      <c r="A466" s="58"/>
      <c r="B466" s="59"/>
      <c r="E466" s="61"/>
    </row>
    <row r="467" spans="1:5" x14ac:dyDescent="0.35">
      <c r="A467" s="58"/>
      <c r="B467" s="59"/>
      <c r="E467" s="61"/>
    </row>
    <row r="468" spans="1:5" x14ac:dyDescent="0.35">
      <c r="A468" s="58"/>
      <c r="B468" s="59"/>
      <c r="E468" s="61"/>
    </row>
    <row r="469" spans="1:5" x14ac:dyDescent="0.35">
      <c r="A469" s="58"/>
      <c r="B469" s="59"/>
      <c r="E469" s="61"/>
    </row>
    <row r="470" spans="1:5" x14ac:dyDescent="0.35">
      <c r="A470" s="58"/>
      <c r="B470" s="59"/>
      <c r="E470" s="61"/>
    </row>
    <row r="471" spans="1:5" x14ac:dyDescent="0.35">
      <c r="A471" s="58"/>
      <c r="B471" s="59"/>
      <c r="E471" s="61"/>
    </row>
    <row r="472" spans="1:5" x14ac:dyDescent="0.35">
      <c r="A472" s="58"/>
      <c r="B472" s="59"/>
      <c r="E472" s="61"/>
    </row>
    <row r="473" spans="1:5" x14ac:dyDescent="0.35">
      <c r="A473" s="58"/>
      <c r="B473" s="59"/>
      <c r="E473" s="61"/>
    </row>
    <row r="474" spans="1:5" x14ac:dyDescent="0.35">
      <c r="A474" s="58"/>
      <c r="B474" s="59"/>
      <c r="E474" s="61"/>
    </row>
    <row r="475" spans="1:5" x14ac:dyDescent="0.35">
      <c r="A475" s="58"/>
      <c r="B475" s="59"/>
      <c r="E475" s="61"/>
    </row>
    <row r="476" spans="1:5" x14ac:dyDescent="0.35">
      <c r="A476" s="58"/>
      <c r="B476" s="59"/>
      <c r="E476" s="61"/>
    </row>
    <row r="477" spans="1:5" x14ac:dyDescent="0.35">
      <c r="A477" s="58"/>
      <c r="B477" s="59"/>
      <c r="E477" s="61"/>
    </row>
    <row r="478" spans="1:5" x14ac:dyDescent="0.35">
      <c r="A478" s="58"/>
      <c r="B478" s="59"/>
      <c r="E478" s="61"/>
    </row>
    <row r="479" spans="1:5" x14ac:dyDescent="0.35">
      <c r="A479" s="58"/>
      <c r="B479" s="59"/>
      <c r="E479" s="61"/>
    </row>
    <row r="480" spans="1:5" x14ac:dyDescent="0.35">
      <c r="A480" s="58"/>
      <c r="B480" s="59"/>
      <c r="E480" s="61"/>
    </row>
    <row r="481" spans="1:5" x14ac:dyDescent="0.35">
      <c r="A481" s="58"/>
      <c r="B481" s="59"/>
      <c r="E481" s="61"/>
    </row>
    <row r="482" spans="1:5" x14ac:dyDescent="0.35">
      <c r="A482" s="58"/>
      <c r="B482" s="59"/>
      <c r="E482" s="61"/>
    </row>
    <row r="483" spans="1:5" x14ac:dyDescent="0.35">
      <c r="A483" s="58"/>
      <c r="B483" s="59"/>
      <c r="E483" s="61"/>
    </row>
    <row r="484" spans="1:5" x14ac:dyDescent="0.35">
      <c r="A484" s="58"/>
      <c r="B484" s="59"/>
      <c r="E484" s="61"/>
    </row>
    <row r="485" spans="1:5" x14ac:dyDescent="0.35">
      <c r="A485" s="58"/>
      <c r="B485" s="59"/>
      <c r="E485" s="61"/>
    </row>
    <row r="486" spans="1:5" x14ac:dyDescent="0.35">
      <c r="A486" s="58"/>
      <c r="B486" s="59"/>
      <c r="E486" s="61"/>
    </row>
    <row r="487" spans="1:5" x14ac:dyDescent="0.35">
      <c r="A487" s="58"/>
      <c r="B487" s="59"/>
      <c r="E487" s="61"/>
    </row>
    <row r="488" spans="1:5" x14ac:dyDescent="0.35">
      <c r="A488" s="58"/>
      <c r="B488" s="59"/>
      <c r="E488" s="61"/>
    </row>
    <row r="489" spans="1:5" x14ac:dyDescent="0.35">
      <c r="A489" s="58"/>
      <c r="B489" s="59"/>
      <c r="E489" s="61"/>
    </row>
    <row r="490" spans="1:5" x14ac:dyDescent="0.35">
      <c r="A490" s="58"/>
      <c r="B490" s="59"/>
      <c r="E490" s="61"/>
    </row>
    <row r="491" spans="1:5" x14ac:dyDescent="0.35">
      <c r="A491" s="58"/>
      <c r="B491" s="59"/>
      <c r="E491" s="61"/>
    </row>
    <row r="492" spans="1:5" x14ac:dyDescent="0.35">
      <c r="A492" s="58"/>
      <c r="B492" s="59"/>
      <c r="E492" s="61"/>
    </row>
    <row r="493" spans="1:5" x14ac:dyDescent="0.35">
      <c r="A493" s="58"/>
      <c r="B493" s="59"/>
      <c r="E493" s="61"/>
    </row>
    <row r="494" spans="1:5" x14ac:dyDescent="0.35">
      <c r="A494" s="58"/>
      <c r="B494" s="59"/>
      <c r="E494" s="61"/>
    </row>
    <row r="495" spans="1:5" x14ac:dyDescent="0.35">
      <c r="A495" s="58"/>
      <c r="B495" s="59"/>
      <c r="E495" s="61"/>
    </row>
    <row r="496" spans="1:5" x14ac:dyDescent="0.35">
      <c r="A496" s="58"/>
      <c r="B496" s="59"/>
      <c r="E496" s="61"/>
    </row>
    <row r="497" spans="1:5" x14ac:dyDescent="0.35">
      <c r="A497" s="58"/>
      <c r="B497" s="59"/>
      <c r="E497" s="61"/>
    </row>
    <row r="498" spans="1:5" x14ac:dyDescent="0.35">
      <c r="A498" s="58"/>
      <c r="B498" s="59"/>
      <c r="E498" s="61"/>
    </row>
    <row r="499" spans="1:5" x14ac:dyDescent="0.35">
      <c r="A499" s="58"/>
      <c r="B499" s="59"/>
      <c r="E499" s="61"/>
    </row>
    <row r="500" spans="1:5" x14ac:dyDescent="0.35">
      <c r="A500" s="58"/>
      <c r="B500" s="59"/>
      <c r="E500" s="61"/>
    </row>
    <row r="501" spans="1:5" x14ac:dyDescent="0.35">
      <c r="A501" s="58"/>
      <c r="B501" s="59"/>
      <c r="E501" s="61"/>
    </row>
    <row r="502" spans="1:5" x14ac:dyDescent="0.35">
      <c r="A502" s="58"/>
      <c r="B502" s="59"/>
      <c r="E502" s="61"/>
    </row>
    <row r="503" spans="1:5" x14ac:dyDescent="0.35">
      <c r="A503" s="58"/>
      <c r="B503" s="59"/>
      <c r="E503" s="61"/>
    </row>
    <row r="504" spans="1:5" x14ac:dyDescent="0.35">
      <c r="A504" s="58"/>
      <c r="B504" s="59"/>
      <c r="E504" s="61"/>
    </row>
    <row r="505" spans="1:5" x14ac:dyDescent="0.35">
      <c r="A505" s="58"/>
      <c r="B505" s="59"/>
      <c r="E505" s="61"/>
    </row>
    <row r="506" spans="1:5" x14ac:dyDescent="0.35">
      <c r="A506" s="58"/>
      <c r="B506" s="59"/>
      <c r="E506" s="61"/>
    </row>
    <row r="507" spans="1:5" x14ac:dyDescent="0.35">
      <c r="A507" s="58"/>
      <c r="B507" s="59"/>
      <c r="E507" s="61"/>
    </row>
    <row r="508" spans="1:5" x14ac:dyDescent="0.35">
      <c r="A508" s="58"/>
      <c r="B508" s="59"/>
      <c r="E508" s="61"/>
    </row>
    <row r="509" spans="1:5" x14ac:dyDescent="0.35">
      <c r="A509" s="58"/>
      <c r="B509" s="59"/>
      <c r="E509" s="61"/>
    </row>
    <row r="510" spans="1:5" x14ac:dyDescent="0.35">
      <c r="A510" s="58"/>
      <c r="B510" s="59"/>
      <c r="E510" s="61"/>
    </row>
    <row r="511" spans="1:5" x14ac:dyDescent="0.35">
      <c r="A511" s="58"/>
      <c r="B511" s="59"/>
      <c r="E511" s="61"/>
    </row>
    <row r="512" spans="1:5" x14ac:dyDescent="0.35">
      <c r="A512" s="58"/>
      <c r="B512" s="59"/>
      <c r="E512" s="61"/>
    </row>
    <row r="513" spans="1:5" x14ac:dyDescent="0.35">
      <c r="A513" s="58"/>
      <c r="B513" s="59"/>
      <c r="E513" s="61"/>
    </row>
    <row r="514" spans="1:5" x14ac:dyDescent="0.35">
      <c r="A514" s="58"/>
      <c r="B514" s="59"/>
      <c r="E514" s="61"/>
    </row>
    <row r="515" spans="1:5" x14ac:dyDescent="0.35">
      <c r="A515" s="58"/>
      <c r="B515" s="59"/>
      <c r="E515" s="61"/>
    </row>
    <row r="516" spans="1:5" x14ac:dyDescent="0.35">
      <c r="A516" s="58"/>
      <c r="B516" s="59"/>
      <c r="E516" s="61"/>
    </row>
    <row r="517" spans="1:5" x14ac:dyDescent="0.35">
      <c r="A517" s="58"/>
      <c r="B517" s="59"/>
      <c r="E517" s="61"/>
    </row>
    <row r="518" spans="1:5" x14ac:dyDescent="0.35">
      <c r="A518" s="58"/>
      <c r="B518" s="59"/>
      <c r="E518" s="61"/>
    </row>
    <row r="519" spans="1:5" x14ac:dyDescent="0.35">
      <c r="A519" s="58"/>
      <c r="B519" s="59"/>
      <c r="E519" s="61"/>
    </row>
    <row r="520" spans="1:5" x14ac:dyDescent="0.35">
      <c r="A520" s="58"/>
      <c r="B520" s="59"/>
      <c r="E520" s="61"/>
    </row>
    <row r="521" spans="1:5" x14ac:dyDescent="0.35">
      <c r="A521" s="58"/>
      <c r="B521" s="59"/>
      <c r="E521" s="61"/>
    </row>
    <row r="522" spans="1:5" x14ac:dyDescent="0.35">
      <c r="A522" s="58"/>
      <c r="B522" s="59"/>
      <c r="E522" s="61"/>
    </row>
    <row r="523" spans="1:5" x14ac:dyDescent="0.35">
      <c r="A523" s="58"/>
      <c r="B523" s="59"/>
      <c r="E523" s="61"/>
    </row>
    <row r="524" spans="1:5" x14ac:dyDescent="0.35">
      <c r="A524" s="58"/>
      <c r="B524" s="59"/>
      <c r="E524" s="61"/>
    </row>
    <row r="525" spans="1:5" x14ac:dyDescent="0.35">
      <c r="A525" s="58"/>
      <c r="B525" s="59"/>
      <c r="E525" s="61"/>
    </row>
    <row r="526" spans="1:5" x14ac:dyDescent="0.35">
      <c r="A526" s="58"/>
      <c r="B526" s="59"/>
      <c r="E526" s="61"/>
    </row>
    <row r="527" spans="1:5" x14ac:dyDescent="0.35">
      <c r="A527" s="58"/>
      <c r="B527" s="59"/>
      <c r="E527" s="61"/>
    </row>
    <row r="528" spans="1:5" x14ac:dyDescent="0.35">
      <c r="A528" s="58"/>
      <c r="B528" s="59"/>
      <c r="E528" s="61"/>
    </row>
    <row r="529" spans="1:5" x14ac:dyDescent="0.35">
      <c r="A529" s="58"/>
      <c r="B529" s="59"/>
      <c r="E529" s="61"/>
    </row>
    <row r="530" spans="1:5" x14ac:dyDescent="0.35">
      <c r="A530" s="58"/>
      <c r="B530" s="59"/>
      <c r="E530" s="61"/>
    </row>
    <row r="531" spans="1:5" x14ac:dyDescent="0.35">
      <c r="A531" s="58"/>
      <c r="B531" s="59"/>
      <c r="E531" s="61"/>
    </row>
    <row r="532" spans="1:5" x14ac:dyDescent="0.35">
      <c r="A532" s="58"/>
      <c r="B532" s="59"/>
      <c r="E532" s="61"/>
    </row>
    <row r="533" spans="1:5" x14ac:dyDescent="0.35">
      <c r="A533" s="58"/>
      <c r="B533" s="59"/>
      <c r="E533" s="61"/>
    </row>
    <row r="534" spans="1:5" x14ac:dyDescent="0.35">
      <c r="A534" s="58"/>
      <c r="B534" s="59"/>
      <c r="E534" s="61"/>
    </row>
    <row r="535" spans="1:5" x14ac:dyDescent="0.35">
      <c r="A535" s="58"/>
      <c r="B535" s="59"/>
      <c r="E535" s="61"/>
    </row>
    <row r="536" spans="1:5" x14ac:dyDescent="0.35">
      <c r="A536" s="58"/>
      <c r="B536" s="59"/>
      <c r="E536" s="61"/>
    </row>
    <row r="537" spans="1:5" x14ac:dyDescent="0.35">
      <c r="A537" s="58"/>
      <c r="B537" s="59"/>
      <c r="E537" s="61"/>
    </row>
    <row r="538" spans="1:5" x14ac:dyDescent="0.35">
      <c r="A538" s="58"/>
      <c r="B538" s="59"/>
      <c r="E538" s="61"/>
    </row>
    <row r="539" spans="1:5" x14ac:dyDescent="0.35">
      <c r="A539" s="58"/>
      <c r="B539" s="59"/>
      <c r="E539" s="61"/>
    </row>
    <row r="540" spans="1:5" x14ac:dyDescent="0.35">
      <c r="A540" s="58"/>
      <c r="B540" s="59"/>
      <c r="E540" s="61"/>
    </row>
    <row r="541" spans="1:5" x14ac:dyDescent="0.35">
      <c r="A541" s="58"/>
      <c r="B541" s="59"/>
      <c r="E541" s="61"/>
    </row>
    <row r="542" spans="1:5" x14ac:dyDescent="0.35">
      <c r="A542" s="58"/>
      <c r="B542" s="59"/>
      <c r="E542" s="61"/>
    </row>
    <row r="543" spans="1:5" x14ac:dyDescent="0.35">
      <c r="A543" s="58"/>
      <c r="B543" s="59"/>
      <c r="E543" s="61"/>
    </row>
    <row r="544" spans="1:5" x14ac:dyDescent="0.35">
      <c r="A544" s="58"/>
      <c r="B544" s="59"/>
      <c r="E544" s="61"/>
    </row>
    <row r="545" spans="1:5" x14ac:dyDescent="0.35">
      <c r="A545" s="58"/>
      <c r="B545" s="59"/>
      <c r="E545" s="61"/>
    </row>
    <row r="546" spans="1:5" x14ac:dyDescent="0.35">
      <c r="A546" s="58"/>
      <c r="B546" s="59"/>
      <c r="E546" s="61"/>
    </row>
    <row r="547" spans="1:5" x14ac:dyDescent="0.35">
      <c r="A547" s="58"/>
      <c r="B547" s="59"/>
      <c r="E547" s="61"/>
    </row>
    <row r="548" spans="1:5" x14ac:dyDescent="0.35">
      <c r="A548" s="58"/>
      <c r="B548" s="59"/>
      <c r="E548" s="61"/>
    </row>
    <row r="549" spans="1:5" x14ac:dyDescent="0.35">
      <c r="A549" s="58"/>
      <c r="B549" s="59"/>
      <c r="E549" s="61"/>
    </row>
    <row r="550" spans="1:5" x14ac:dyDescent="0.35">
      <c r="A550" s="58"/>
      <c r="B550" s="59"/>
      <c r="E550" s="61"/>
    </row>
    <row r="551" spans="1:5" x14ac:dyDescent="0.35">
      <c r="A551" s="58"/>
      <c r="B551" s="59"/>
      <c r="E551" s="61"/>
    </row>
    <row r="552" spans="1:5" x14ac:dyDescent="0.35">
      <c r="A552" s="58"/>
      <c r="B552" s="59"/>
      <c r="E552" s="61"/>
    </row>
    <row r="553" spans="1:5" x14ac:dyDescent="0.35">
      <c r="A553" s="58"/>
      <c r="B553" s="59"/>
      <c r="E553" s="61"/>
    </row>
    <row r="554" spans="1:5" x14ac:dyDescent="0.35">
      <c r="A554" s="58"/>
      <c r="B554" s="59"/>
      <c r="E554" s="61"/>
    </row>
    <row r="555" spans="1:5" x14ac:dyDescent="0.35">
      <c r="A555" s="58"/>
      <c r="B555" s="59"/>
      <c r="E555" s="61"/>
    </row>
    <row r="556" spans="1:5" x14ac:dyDescent="0.35">
      <c r="A556" s="58"/>
      <c r="B556" s="59"/>
      <c r="E556" s="61"/>
    </row>
    <row r="557" spans="1:5" x14ac:dyDescent="0.35">
      <c r="A557" s="58"/>
      <c r="B557" s="59"/>
      <c r="E557" s="61"/>
    </row>
    <row r="558" spans="1:5" x14ac:dyDescent="0.35">
      <c r="A558" s="58"/>
      <c r="B558" s="59"/>
      <c r="E558" s="61"/>
    </row>
    <row r="559" spans="1:5" x14ac:dyDescent="0.35">
      <c r="A559" s="58"/>
      <c r="B559" s="59"/>
      <c r="E559" s="61"/>
    </row>
    <row r="560" spans="1:5" x14ac:dyDescent="0.35">
      <c r="A560" s="58"/>
      <c r="B560" s="59"/>
      <c r="E560" s="61"/>
    </row>
    <row r="561" spans="1:5" x14ac:dyDescent="0.35">
      <c r="A561" s="58"/>
      <c r="B561" s="59"/>
      <c r="E561" s="61"/>
    </row>
    <row r="562" spans="1:5" x14ac:dyDescent="0.35">
      <c r="A562" s="58"/>
      <c r="B562" s="59"/>
      <c r="E562" s="61"/>
    </row>
    <row r="563" spans="1:5" x14ac:dyDescent="0.35">
      <c r="A563" s="58"/>
      <c r="B563" s="59"/>
      <c r="E563" s="61"/>
    </row>
    <row r="564" spans="1:5" x14ac:dyDescent="0.35">
      <c r="A564" s="58"/>
      <c r="B564" s="59"/>
      <c r="E564" s="61"/>
    </row>
    <row r="565" spans="1:5" x14ac:dyDescent="0.35">
      <c r="A565" s="58"/>
      <c r="B565" s="59"/>
      <c r="E565" s="61"/>
    </row>
    <row r="566" spans="1:5" x14ac:dyDescent="0.35">
      <c r="A566" s="58"/>
      <c r="B566" s="59"/>
      <c r="E566" s="61"/>
    </row>
    <row r="567" spans="1:5" x14ac:dyDescent="0.35">
      <c r="A567" s="58"/>
      <c r="B567" s="59"/>
      <c r="E567" s="61"/>
    </row>
    <row r="568" spans="1:5" x14ac:dyDescent="0.35">
      <c r="A568" s="58"/>
      <c r="B568" s="59"/>
      <c r="E568" s="61"/>
    </row>
    <row r="569" spans="1:5" x14ac:dyDescent="0.35">
      <c r="A569" s="58"/>
      <c r="B569" s="59"/>
      <c r="E569" s="61"/>
    </row>
    <row r="570" spans="1:5" x14ac:dyDescent="0.35">
      <c r="A570" s="58"/>
      <c r="B570" s="59"/>
      <c r="E570" s="61"/>
    </row>
    <row r="571" spans="1:5" x14ac:dyDescent="0.35">
      <c r="A571" s="58"/>
      <c r="B571" s="59"/>
      <c r="E571" s="61"/>
    </row>
    <row r="572" spans="1:5" x14ac:dyDescent="0.35">
      <c r="A572" s="58"/>
      <c r="B572" s="59"/>
      <c r="E572" s="61"/>
    </row>
    <row r="573" spans="1:5" x14ac:dyDescent="0.35">
      <c r="A573" s="58"/>
      <c r="B573" s="59"/>
      <c r="E573" s="61"/>
    </row>
    <row r="574" spans="1:5" x14ac:dyDescent="0.35">
      <c r="A574" s="58"/>
      <c r="B574" s="59"/>
      <c r="E574" s="61"/>
    </row>
    <row r="575" spans="1:5" x14ac:dyDescent="0.35">
      <c r="A575" s="58"/>
      <c r="B575" s="59"/>
      <c r="E575" s="61"/>
    </row>
    <row r="576" spans="1:5" x14ac:dyDescent="0.35">
      <c r="A576" s="58"/>
      <c r="B576" s="59"/>
      <c r="E576" s="61"/>
    </row>
    <row r="577" spans="1:5" x14ac:dyDescent="0.35">
      <c r="A577" s="58"/>
      <c r="B577" s="59"/>
      <c r="E577" s="61"/>
    </row>
    <row r="578" spans="1:5" x14ac:dyDescent="0.35">
      <c r="A578" s="58"/>
      <c r="B578" s="59"/>
      <c r="E578" s="61"/>
    </row>
    <row r="579" spans="1:5" x14ac:dyDescent="0.35">
      <c r="A579" s="58"/>
      <c r="B579" s="59"/>
      <c r="E579" s="61"/>
    </row>
    <row r="580" spans="1:5" x14ac:dyDescent="0.35">
      <c r="A580" s="58"/>
      <c r="B580" s="59"/>
      <c r="E580" s="61"/>
    </row>
    <row r="581" spans="1:5" x14ac:dyDescent="0.35">
      <c r="A581" s="58"/>
      <c r="B581" s="59"/>
      <c r="E581" s="61"/>
    </row>
    <row r="582" spans="1:5" x14ac:dyDescent="0.35">
      <c r="A582" s="58"/>
      <c r="B582" s="59"/>
      <c r="E582" s="61"/>
    </row>
    <row r="583" spans="1:5" x14ac:dyDescent="0.35">
      <c r="A583" s="58"/>
      <c r="B583" s="59"/>
      <c r="E583" s="61"/>
    </row>
    <row r="584" spans="1:5" x14ac:dyDescent="0.35">
      <c r="A584" s="58"/>
      <c r="B584" s="59"/>
      <c r="E584" s="61"/>
    </row>
    <row r="585" spans="1:5" x14ac:dyDescent="0.35">
      <c r="A585" s="58"/>
      <c r="B585" s="59"/>
      <c r="E585" s="61"/>
    </row>
    <row r="586" spans="1:5" x14ac:dyDescent="0.35">
      <c r="A586" s="58"/>
      <c r="B586" s="59"/>
      <c r="E586" s="61"/>
    </row>
    <row r="587" spans="1:5" x14ac:dyDescent="0.35">
      <c r="A587" s="58"/>
      <c r="B587" s="59"/>
      <c r="E587" s="61"/>
    </row>
    <row r="588" spans="1:5" x14ac:dyDescent="0.35">
      <c r="A588" s="58"/>
      <c r="B588" s="59"/>
      <c r="E588" s="61"/>
    </row>
    <row r="589" spans="1:5" x14ac:dyDescent="0.35">
      <c r="A589" s="58"/>
      <c r="B589" s="59"/>
      <c r="E589" s="61"/>
    </row>
    <row r="590" spans="1:5" x14ac:dyDescent="0.35">
      <c r="A590" s="58"/>
      <c r="B590" s="59"/>
      <c r="E590" s="61"/>
    </row>
    <row r="591" spans="1:5" x14ac:dyDescent="0.35">
      <c r="A591" s="58"/>
      <c r="B591" s="59"/>
      <c r="E591" s="61"/>
    </row>
    <row r="592" spans="1:5" x14ac:dyDescent="0.35">
      <c r="A592" s="58"/>
      <c r="B592" s="59"/>
      <c r="E592" s="61"/>
    </row>
    <row r="593" spans="1:5" x14ac:dyDescent="0.35">
      <c r="A593" s="58"/>
      <c r="B593" s="59"/>
      <c r="E593" s="61"/>
    </row>
    <row r="594" spans="1:5" x14ac:dyDescent="0.35">
      <c r="A594" s="58"/>
      <c r="B594" s="59"/>
      <c r="E594" s="61"/>
    </row>
    <row r="595" spans="1:5" x14ac:dyDescent="0.35">
      <c r="A595" s="58"/>
      <c r="B595" s="59"/>
      <c r="E595" s="61"/>
    </row>
    <row r="596" spans="1:5" x14ac:dyDescent="0.35">
      <c r="A596" s="58"/>
      <c r="B596" s="59"/>
      <c r="E596" s="61"/>
    </row>
    <row r="597" spans="1:5" x14ac:dyDescent="0.35">
      <c r="A597" s="58"/>
      <c r="B597" s="59"/>
      <c r="E597" s="61"/>
    </row>
    <row r="598" spans="1:5" x14ac:dyDescent="0.35">
      <c r="A598" s="58"/>
      <c r="B598" s="59"/>
      <c r="E598" s="61"/>
    </row>
    <row r="599" spans="1:5" x14ac:dyDescent="0.35">
      <c r="A599" s="58"/>
      <c r="B599" s="59"/>
      <c r="E599" s="61"/>
    </row>
    <row r="600" spans="1:5" x14ac:dyDescent="0.35">
      <c r="A600" s="58"/>
      <c r="B600" s="59"/>
      <c r="E600" s="61"/>
    </row>
    <row r="601" spans="1:5" x14ac:dyDescent="0.35">
      <c r="A601" s="58"/>
      <c r="B601" s="59"/>
      <c r="E601" s="61"/>
    </row>
    <row r="602" spans="1:5" x14ac:dyDescent="0.35">
      <c r="A602" s="58"/>
      <c r="B602" s="59"/>
      <c r="E602" s="61"/>
    </row>
    <row r="603" spans="1:5" x14ac:dyDescent="0.35">
      <c r="A603" s="58"/>
      <c r="B603" s="59"/>
      <c r="E603" s="61"/>
    </row>
    <row r="604" spans="1:5" x14ac:dyDescent="0.35">
      <c r="A604" s="58"/>
      <c r="B604" s="59"/>
      <c r="E604" s="61"/>
    </row>
    <row r="605" spans="1:5" x14ac:dyDescent="0.35">
      <c r="A605" s="58"/>
      <c r="B605" s="59"/>
      <c r="E605" s="61"/>
    </row>
    <row r="606" spans="1:5" x14ac:dyDescent="0.35">
      <c r="A606" s="58"/>
      <c r="B606" s="59"/>
      <c r="E606" s="61"/>
    </row>
    <row r="607" spans="1:5" x14ac:dyDescent="0.35">
      <c r="A607" s="58"/>
      <c r="B607" s="59"/>
      <c r="E607" s="61"/>
    </row>
    <row r="608" spans="1:5" x14ac:dyDescent="0.35">
      <c r="A608" s="58"/>
      <c r="B608" s="59"/>
      <c r="E608" s="61"/>
    </row>
    <row r="609" spans="1:5" x14ac:dyDescent="0.35">
      <c r="A609" s="58"/>
      <c r="B609" s="59"/>
      <c r="E609" s="61"/>
    </row>
    <row r="610" spans="1:5" x14ac:dyDescent="0.35">
      <c r="A610" s="58"/>
      <c r="B610" s="59"/>
      <c r="E610" s="61"/>
    </row>
    <row r="611" spans="1:5" x14ac:dyDescent="0.35">
      <c r="A611" s="58"/>
      <c r="B611" s="59"/>
      <c r="E611" s="61"/>
    </row>
    <row r="612" spans="1:5" x14ac:dyDescent="0.35">
      <c r="A612" s="58"/>
      <c r="B612" s="59"/>
      <c r="E612" s="61"/>
    </row>
    <row r="613" spans="1:5" x14ac:dyDescent="0.35">
      <c r="A613" s="58"/>
      <c r="B613" s="59"/>
      <c r="E613" s="61"/>
    </row>
    <row r="614" spans="1:5" x14ac:dyDescent="0.35">
      <c r="A614" s="58"/>
      <c r="B614" s="59"/>
      <c r="E614" s="61"/>
    </row>
    <row r="615" spans="1:5" x14ac:dyDescent="0.35">
      <c r="A615" s="58"/>
      <c r="B615" s="59"/>
      <c r="E615" s="61"/>
    </row>
    <row r="616" spans="1:5" x14ac:dyDescent="0.35">
      <c r="A616" s="58"/>
      <c r="B616" s="59"/>
      <c r="E616" s="61"/>
    </row>
    <row r="617" spans="1:5" x14ac:dyDescent="0.35">
      <c r="A617" s="58"/>
      <c r="B617" s="59"/>
      <c r="E617" s="61"/>
    </row>
    <row r="618" spans="1:5" x14ac:dyDescent="0.35">
      <c r="A618" s="58"/>
      <c r="B618" s="59"/>
      <c r="E618" s="61"/>
    </row>
    <row r="619" spans="1:5" x14ac:dyDescent="0.35">
      <c r="A619" s="58"/>
      <c r="B619" s="59"/>
      <c r="E619" s="61"/>
    </row>
    <row r="620" spans="1:5" x14ac:dyDescent="0.35">
      <c r="A620" s="58"/>
      <c r="B620" s="59"/>
      <c r="E620" s="61"/>
    </row>
    <row r="621" spans="1:5" x14ac:dyDescent="0.35">
      <c r="A621" s="58"/>
      <c r="B621" s="59"/>
      <c r="E621" s="61"/>
    </row>
    <row r="622" spans="1:5" x14ac:dyDescent="0.35">
      <c r="A622" s="58"/>
      <c r="B622" s="59"/>
      <c r="E622" s="61"/>
    </row>
    <row r="623" spans="1:5" x14ac:dyDescent="0.35">
      <c r="A623" s="58"/>
      <c r="B623" s="59"/>
      <c r="E623" s="61"/>
    </row>
    <row r="624" spans="1:5" x14ac:dyDescent="0.35">
      <c r="A624" s="58"/>
      <c r="B624" s="59"/>
      <c r="E624" s="61"/>
    </row>
    <row r="625" spans="1:5" x14ac:dyDescent="0.35">
      <c r="A625" s="58"/>
      <c r="B625" s="59"/>
      <c r="E625" s="61"/>
    </row>
    <row r="626" spans="1:5" x14ac:dyDescent="0.35">
      <c r="A626" s="58"/>
      <c r="B626" s="59"/>
      <c r="E626" s="61"/>
    </row>
    <row r="627" spans="1:5" x14ac:dyDescent="0.35">
      <c r="A627" s="58"/>
      <c r="B627" s="59"/>
      <c r="E627" s="61"/>
    </row>
    <row r="628" spans="1:5" x14ac:dyDescent="0.35">
      <c r="A628" s="58"/>
      <c r="B628" s="59"/>
      <c r="E628" s="61"/>
    </row>
    <row r="629" spans="1:5" x14ac:dyDescent="0.35">
      <c r="A629" s="58"/>
      <c r="B629" s="59"/>
      <c r="E629" s="61"/>
    </row>
    <row r="630" spans="1:5" x14ac:dyDescent="0.35">
      <c r="A630" s="58"/>
      <c r="B630" s="59"/>
      <c r="E630" s="61"/>
    </row>
    <row r="631" spans="1:5" x14ac:dyDescent="0.35">
      <c r="A631" s="58"/>
      <c r="B631" s="59"/>
      <c r="E631" s="61"/>
    </row>
    <row r="632" spans="1:5" x14ac:dyDescent="0.35">
      <c r="A632" s="58"/>
      <c r="B632" s="59"/>
      <c r="E632" s="61"/>
    </row>
    <row r="633" spans="1:5" x14ac:dyDescent="0.35">
      <c r="A633" s="58"/>
      <c r="B633" s="59"/>
      <c r="E633" s="61"/>
    </row>
    <row r="634" spans="1:5" x14ac:dyDescent="0.35">
      <c r="A634" s="58"/>
      <c r="B634" s="59"/>
      <c r="E634" s="61"/>
    </row>
    <row r="635" spans="1:5" x14ac:dyDescent="0.35">
      <c r="A635" s="58"/>
      <c r="B635" s="59"/>
      <c r="E635" s="61"/>
    </row>
    <row r="636" spans="1:5" x14ac:dyDescent="0.35">
      <c r="A636" s="58"/>
      <c r="B636" s="59"/>
      <c r="E636" s="61"/>
    </row>
    <row r="637" spans="1:5" x14ac:dyDescent="0.35">
      <c r="A637" s="58"/>
      <c r="B637" s="59"/>
      <c r="E637" s="61"/>
    </row>
    <row r="638" spans="1:5" x14ac:dyDescent="0.35">
      <c r="A638" s="58"/>
      <c r="B638" s="59"/>
      <c r="E638" s="61"/>
    </row>
    <row r="639" spans="1:5" x14ac:dyDescent="0.35">
      <c r="A639" s="58"/>
      <c r="B639" s="59"/>
      <c r="E639" s="61"/>
    </row>
    <row r="640" spans="1:5" x14ac:dyDescent="0.35">
      <c r="A640" s="58"/>
      <c r="B640" s="59"/>
      <c r="E640" s="61"/>
    </row>
    <row r="641" spans="1:5" x14ac:dyDescent="0.35">
      <c r="A641" s="58"/>
      <c r="B641" s="59"/>
      <c r="E641" s="61"/>
    </row>
    <row r="642" spans="1:5" x14ac:dyDescent="0.35">
      <c r="A642" s="58"/>
      <c r="B642" s="59"/>
      <c r="E642" s="61"/>
    </row>
    <row r="643" spans="1:5" x14ac:dyDescent="0.35">
      <c r="A643" s="58"/>
      <c r="B643" s="59"/>
      <c r="E643" s="61"/>
    </row>
    <row r="644" spans="1:5" x14ac:dyDescent="0.35">
      <c r="A644" s="58"/>
      <c r="B644" s="59"/>
      <c r="E644" s="61"/>
    </row>
    <row r="645" spans="1:5" x14ac:dyDescent="0.35">
      <c r="A645" s="58"/>
      <c r="B645" s="59"/>
      <c r="E645" s="61"/>
    </row>
    <row r="646" spans="1:5" x14ac:dyDescent="0.35">
      <c r="A646" s="58"/>
      <c r="B646" s="59"/>
      <c r="E646" s="61"/>
    </row>
    <row r="647" spans="1:5" x14ac:dyDescent="0.35">
      <c r="A647" s="58"/>
      <c r="B647" s="59"/>
      <c r="E647" s="61"/>
    </row>
    <row r="648" spans="1:5" x14ac:dyDescent="0.35">
      <c r="A648" s="58"/>
      <c r="B648" s="59"/>
      <c r="E648" s="61"/>
    </row>
    <row r="649" spans="1:5" x14ac:dyDescent="0.35">
      <c r="A649" s="58"/>
      <c r="B649" s="59"/>
      <c r="E649" s="61"/>
    </row>
    <row r="650" spans="1:5" x14ac:dyDescent="0.35">
      <c r="A650" s="58"/>
      <c r="B650" s="59"/>
      <c r="E650" s="61"/>
    </row>
    <row r="651" spans="1:5" x14ac:dyDescent="0.35">
      <c r="A651" s="58"/>
      <c r="B651" s="59"/>
      <c r="E651" s="61"/>
    </row>
    <row r="652" spans="1:5" x14ac:dyDescent="0.35">
      <c r="A652" s="58"/>
      <c r="B652" s="59"/>
      <c r="E652" s="61"/>
    </row>
    <row r="653" spans="1:5" x14ac:dyDescent="0.35">
      <c r="A653" s="58"/>
      <c r="B653" s="59"/>
      <c r="E653" s="61"/>
    </row>
    <row r="654" spans="1:5" x14ac:dyDescent="0.35">
      <c r="A654" s="58"/>
      <c r="B654" s="59"/>
      <c r="E654" s="61"/>
    </row>
    <row r="655" spans="1:5" x14ac:dyDescent="0.35">
      <c r="A655" s="58"/>
      <c r="B655" s="59"/>
      <c r="E655" s="61"/>
    </row>
    <row r="656" spans="1:5" x14ac:dyDescent="0.35">
      <c r="A656" s="58"/>
      <c r="B656" s="59"/>
      <c r="E656" s="61"/>
    </row>
    <row r="657" spans="1:5" x14ac:dyDescent="0.35">
      <c r="A657" s="58"/>
      <c r="B657" s="59"/>
      <c r="E657" s="61"/>
    </row>
    <row r="658" spans="1:5" x14ac:dyDescent="0.35">
      <c r="A658" s="58"/>
      <c r="B658" s="59"/>
      <c r="E658" s="61"/>
    </row>
    <row r="659" spans="1:5" x14ac:dyDescent="0.35">
      <c r="A659" s="58"/>
      <c r="B659" s="59"/>
      <c r="E659" s="61"/>
    </row>
    <row r="660" spans="1:5" x14ac:dyDescent="0.35">
      <c r="A660" s="58"/>
      <c r="B660" s="59"/>
      <c r="E660" s="61"/>
    </row>
    <row r="661" spans="1:5" x14ac:dyDescent="0.35">
      <c r="A661" s="58"/>
      <c r="B661" s="59"/>
      <c r="E661" s="61"/>
    </row>
    <row r="662" spans="1:5" x14ac:dyDescent="0.35">
      <c r="A662" s="58"/>
      <c r="B662" s="59"/>
      <c r="E662" s="61"/>
    </row>
    <row r="663" spans="1:5" x14ac:dyDescent="0.35">
      <c r="A663" s="58"/>
      <c r="B663" s="59"/>
      <c r="E663" s="61"/>
    </row>
    <row r="664" spans="1:5" x14ac:dyDescent="0.35">
      <c r="A664" s="58"/>
      <c r="B664" s="59"/>
      <c r="E664" s="61"/>
    </row>
    <row r="665" spans="1:5" x14ac:dyDescent="0.35">
      <c r="A665" s="58"/>
      <c r="B665" s="59"/>
      <c r="E665" s="61"/>
    </row>
    <row r="666" spans="1:5" x14ac:dyDescent="0.35">
      <c r="A666" s="58"/>
      <c r="B666" s="59"/>
      <c r="E666" s="61"/>
    </row>
    <row r="667" spans="1:5" x14ac:dyDescent="0.35">
      <c r="A667" s="58"/>
      <c r="B667" s="59"/>
      <c r="E667" s="61"/>
    </row>
    <row r="668" spans="1:5" x14ac:dyDescent="0.35">
      <c r="A668" s="58"/>
      <c r="B668" s="59"/>
      <c r="E668" s="61"/>
    </row>
    <row r="669" spans="1:5" x14ac:dyDescent="0.35">
      <c r="A669" s="58"/>
      <c r="B669" s="59"/>
      <c r="E669" s="61"/>
    </row>
    <row r="670" spans="1:5" x14ac:dyDescent="0.35">
      <c r="A670" s="58"/>
      <c r="B670" s="59"/>
      <c r="E670" s="61"/>
    </row>
    <row r="671" spans="1:5" x14ac:dyDescent="0.35">
      <c r="A671" s="58"/>
      <c r="B671" s="59"/>
      <c r="E671" s="61"/>
    </row>
    <row r="672" spans="1:5" x14ac:dyDescent="0.35">
      <c r="A672" s="58"/>
      <c r="B672" s="59"/>
      <c r="E672" s="61"/>
    </row>
    <row r="673" spans="1:5" x14ac:dyDescent="0.35">
      <c r="A673" s="58"/>
      <c r="B673" s="59"/>
      <c r="E673" s="61"/>
    </row>
    <row r="674" spans="1:5" x14ac:dyDescent="0.35">
      <c r="A674" s="58"/>
      <c r="B674" s="59"/>
      <c r="E674" s="61"/>
    </row>
    <row r="675" spans="1:5" x14ac:dyDescent="0.35">
      <c r="A675" s="58"/>
      <c r="B675" s="59"/>
      <c r="E675" s="61"/>
    </row>
    <row r="676" spans="1:5" x14ac:dyDescent="0.35">
      <c r="A676" s="58"/>
      <c r="B676" s="59"/>
      <c r="E676" s="61"/>
    </row>
    <row r="677" spans="1:5" x14ac:dyDescent="0.35">
      <c r="A677" s="58"/>
      <c r="B677" s="59"/>
      <c r="E677" s="61"/>
    </row>
    <row r="678" spans="1:5" x14ac:dyDescent="0.35">
      <c r="A678" s="58"/>
      <c r="B678" s="59"/>
      <c r="E678" s="61"/>
    </row>
    <row r="679" spans="1:5" x14ac:dyDescent="0.35">
      <c r="A679" s="58"/>
      <c r="B679" s="59"/>
      <c r="E679" s="61"/>
    </row>
    <row r="680" spans="1:5" x14ac:dyDescent="0.35">
      <c r="A680" s="58"/>
      <c r="B680" s="59"/>
      <c r="E680" s="61"/>
    </row>
    <row r="681" spans="1:5" x14ac:dyDescent="0.35">
      <c r="A681" s="58"/>
      <c r="B681" s="59"/>
      <c r="E681" s="61"/>
    </row>
    <row r="682" spans="1:5" x14ac:dyDescent="0.35">
      <c r="A682" s="58"/>
      <c r="B682" s="59"/>
      <c r="E682" s="61"/>
    </row>
    <row r="683" spans="1:5" x14ac:dyDescent="0.35">
      <c r="A683" s="58"/>
      <c r="B683" s="59"/>
      <c r="E683" s="61"/>
    </row>
    <row r="684" spans="1:5" x14ac:dyDescent="0.35">
      <c r="A684" s="58"/>
      <c r="B684" s="59"/>
      <c r="E684" s="61"/>
    </row>
    <row r="685" spans="1:5" x14ac:dyDescent="0.35">
      <c r="A685" s="58"/>
      <c r="B685" s="59"/>
      <c r="E685" s="61"/>
    </row>
    <row r="686" spans="1:5" x14ac:dyDescent="0.35">
      <c r="A686" s="58"/>
      <c r="B686" s="59"/>
      <c r="E686" s="61"/>
    </row>
    <row r="687" spans="1:5" x14ac:dyDescent="0.35">
      <c r="A687" s="58"/>
      <c r="B687" s="59"/>
      <c r="E687" s="61"/>
    </row>
    <row r="688" spans="1:5" x14ac:dyDescent="0.35">
      <c r="A688" s="58"/>
      <c r="B688" s="59"/>
      <c r="E688" s="61"/>
    </row>
    <row r="689" spans="1:5" x14ac:dyDescent="0.35">
      <c r="A689" s="58"/>
      <c r="B689" s="59"/>
      <c r="E689" s="61"/>
    </row>
    <row r="690" spans="1:5" x14ac:dyDescent="0.35">
      <c r="A690" s="58"/>
      <c r="B690" s="59"/>
      <c r="E690" s="61"/>
    </row>
    <row r="691" spans="1:5" x14ac:dyDescent="0.35">
      <c r="A691" s="58"/>
      <c r="B691" s="59"/>
      <c r="E691" s="61"/>
    </row>
    <row r="692" spans="1:5" x14ac:dyDescent="0.35">
      <c r="A692" s="58"/>
      <c r="B692" s="59"/>
      <c r="E692" s="61"/>
    </row>
    <row r="693" spans="1:5" x14ac:dyDescent="0.35">
      <c r="A693" s="58"/>
      <c r="B693" s="59"/>
      <c r="E693" s="61"/>
    </row>
    <row r="694" spans="1:5" x14ac:dyDescent="0.35">
      <c r="A694" s="58"/>
      <c r="B694" s="59"/>
      <c r="E694" s="61"/>
    </row>
    <row r="695" spans="1:5" x14ac:dyDescent="0.35">
      <c r="A695" s="58"/>
      <c r="B695" s="59"/>
      <c r="E695" s="61"/>
    </row>
    <row r="696" spans="1:5" x14ac:dyDescent="0.35">
      <c r="A696" s="58"/>
      <c r="B696" s="59"/>
      <c r="E696" s="61"/>
    </row>
    <row r="697" spans="1:5" x14ac:dyDescent="0.35">
      <c r="A697" s="58"/>
      <c r="B697" s="59"/>
      <c r="E697" s="61"/>
    </row>
    <row r="698" spans="1:5" x14ac:dyDescent="0.35">
      <c r="A698" s="58"/>
      <c r="B698" s="59"/>
      <c r="E698" s="61"/>
    </row>
    <row r="699" spans="1:5" x14ac:dyDescent="0.35">
      <c r="A699" s="58"/>
      <c r="B699" s="59"/>
      <c r="E699" s="61"/>
    </row>
    <row r="700" spans="1:5" x14ac:dyDescent="0.35">
      <c r="A700" s="58"/>
      <c r="B700" s="59"/>
      <c r="E700" s="61"/>
    </row>
    <row r="701" spans="1:5" x14ac:dyDescent="0.35">
      <c r="A701" s="58"/>
      <c r="B701" s="59"/>
      <c r="E701" s="61"/>
    </row>
    <row r="702" spans="1:5" x14ac:dyDescent="0.35">
      <c r="A702" s="58"/>
      <c r="B702" s="59"/>
      <c r="E702" s="61"/>
    </row>
    <row r="703" spans="1:5" x14ac:dyDescent="0.35">
      <c r="A703" s="58"/>
      <c r="B703" s="59"/>
      <c r="E703" s="61"/>
    </row>
    <row r="704" spans="1:5" x14ac:dyDescent="0.35">
      <c r="A704" s="58"/>
      <c r="B704" s="59"/>
      <c r="E704" s="61"/>
    </row>
    <row r="705" spans="1:5" x14ac:dyDescent="0.35">
      <c r="A705" s="58"/>
      <c r="B705" s="59"/>
      <c r="E705" s="61"/>
    </row>
    <row r="706" spans="1:5" x14ac:dyDescent="0.35">
      <c r="A706" s="58"/>
      <c r="B706" s="59"/>
      <c r="E706" s="61"/>
    </row>
    <row r="707" spans="1:5" x14ac:dyDescent="0.35">
      <c r="A707" s="58"/>
      <c r="B707" s="59"/>
      <c r="E707" s="61"/>
    </row>
    <row r="708" spans="1:5" x14ac:dyDescent="0.35">
      <c r="A708" s="58"/>
      <c r="B708" s="59"/>
      <c r="E708" s="61"/>
    </row>
    <row r="709" spans="1:5" x14ac:dyDescent="0.35">
      <c r="A709" s="58"/>
      <c r="B709" s="59"/>
      <c r="E709" s="61"/>
    </row>
    <row r="710" spans="1:5" x14ac:dyDescent="0.35">
      <c r="A710" s="58"/>
      <c r="B710" s="59"/>
      <c r="E710" s="61"/>
    </row>
    <row r="711" spans="1:5" x14ac:dyDescent="0.35">
      <c r="A711" s="58"/>
      <c r="B711" s="59"/>
      <c r="E711" s="61"/>
    </row>
    <row r="712" spans="1:5" x14ac:dyDescent="0.35">
      <c r="A712" s="58"/>
      <c r="B712" s="59"/>
      <c r="E712" s="61"/>
    </row>
    <row r="713" spans="1:5" x14ac:dyDescent="0.35">
      <c r="A713" s="58"/>
      <c r="B713" s="59"/>
      <c r="E713" s="61"/>
    </row>
    <row r="714" spans="1:5" x14ac:dyDescent="0.35">
      <c r="A714" s="58"/>
      <c r="B714" s="59"/>
      <c r="E714" s="61"/>
    </row>
    <row r="715" spans="1:5" x14ac:dyDescent="0.35">
      <c r="A715" s="58"/>
      <c r="B715" s="59"/>
      <c r="E715" s="61"/>
    </row>
    <row r="716" spans="1:5" x14ac:dyDescent="0.35">
      <c r="A716" s="58"/>
      <c r="B716" s="59"/>
      <c r="E716" s="61"/>
    </row>
    <row r="717" spans="1:5" x14ac:dyDescent="0.35">
      <c r="A717" s="58"/>
      <c r="B717" s="59"/>
      <c r="E717" s="61"/>
    </row>
    <row r="718" spans="1:5" x14ac:dyDescent="0.35">
      <c r="A718" s="58"/>
      <c r="B718" s="59"/>
      <c r="E718" s="61"/>
    </row>
    <row r="719" spans="1:5" x14ac:dyDescent="0.35">
      <c r="A719" s="58"/>
      <c r="B719" s="59"/>
      <c r="E719" s="61"/>
    </row>
    <row r="720" spans="1:5" x14ac:dyDescent="0.35">
      <c r="A720" s="58"/>
      <c r="B720" s="59"/>
      <c r="E720" s="61"/>
    </row>
    <row r="721" spans="1:5" x14ac:dyDescent="0.35">
      <c r="A721" s="58"/>
      <c r="B721" s="59"/>
      <c r="E721" s="61"/>
    </row>
    <row r="722" spans="1:5" x14ac:dyDescent="0.35">
      <c r="A722" s="58"/>
      <c r="B722" s="59"/>
      <c r="E722" s="61"/>
    </row>
    <row r="723" spans="1:5" x14ac:dyDescent="0.35">
      <c r="A723" s="58"/>
      <c r="B723" s="59"/>
      <c r="E723" s="61"/>
    </row>
    <row r="724" spans="1:5" x14ac:dyDescent="0.35">
      <c r="A724" s="58"/>
      <c r="B724" s="59"/>
      <c r="E724" s="61"/>
    </row>
    <row r="725" spans="1:5" x14ac:dyDescent="0.35">
      <c r="A725" s="58"/>
      <c r="B725" s="59"/>
      <c r="E725" s="61"/>
    </row>
    <row r="726" spans="1:5" x14ac:dyDescent="0.35">
      <c r="A726" s="58"/>
      <c r="B726" s="59"/>
      <c r="E726" s="61"/>
    </row>
    <row r="727" spans="1:5" x14ac:dyDescent="0.35">
      <c r="A727" s="58"/>
      <c r="B727" s="59"/>
      <c r="E727" s="61"/>
    </row>
    <row r="728" spans="1:5" x14ac:dyDescent="0.35">
      <c r="A728" s="58"/>
      <c r="B728" s="59"/>
      <c r="E728" s="61"/>
    </row>
    <row r="729" spans="1:5" x14ac:dyDescent="0.35">
      <c r="A729" s="58"/>
      <c r="B729" s="59"/>
      <c r="E729" s="61"/>
    </row>
    <row r="730" spans="1:5" x14ac:dyDescent="0.35">
      <c r="A730" s="58"/>
      <c r="B730" s="59"/>
      <c r="E730" s="61"/>
    </row>
    <row r="731" spans="1:5" x14ac:dyDescent="0.35">
      <c r="A731" s="58"/>
      <c r="B731" s="59"/>
      <c r="E731" s="61"/>
    </row>
    <row r="732" spans="1:5" x14ac:dyDescent="0.35">
      <c r="A732" s="58"/>
      <c r="B732" s="59"/>
      <c r="E732" s="61"/>
    </row>
    <row r="733" spans="1:5" x14ac:dyDescent="0.35">
      <c r="A733" s="58"/>
      <c r="B733" s="59"/>
      <c r="E733" s="61"/>
    </row>
    <row r="734" spans="1:5" x14ac:dyDescent="0.35">
      <c r="A734" s="58"/>
      <c r="B734" s="59"/>
      <c r="E734" s="61"/>
    </row>
    <row r="735" spans="1:5" x14ac:dyDescent="0.35">
      <c r="A735" s="58"/>
      <c r="B735" s="59"/>
      <c r="E735" s="61"/>
    </row>
    <row r="736" spans="1:5" x14ac:dyDescent="0.35">
      <c r="A736" s="58"/>
      <c r="B736" s="59"/>
      <c r="E736" s="61"/>
    </row>
    <row r="737" spans="1:5" x14ac:dyDescent="0.35">
      <c r="A737" s="58"/>
      <c r="B737" s="59"/>
      <c r="E737" s="61"/>
    </row>
    <row r="738" spans="1:5" x14ac:dyDescent="0.35">
      <c r="A738" s="58"/>
      <c r="B738" s="59"/>
      <c r="E738" s="61"/>
    </row>
    <row r="739" spans="1:5" x14ac:dyDescent="0.35">
      <c r="A739" s="58"/>
      <c r="B739" s="59"/>
      <c r="E739" s="61"/>
    </row>
    <row r="740" spans="1:5" x14ac:dyDescent="0.35">
      <c r="A740" s="58"/>
      <c r="B740" s="59"/>
      <c r="E740" s="61"/>
    </row>
    <row r="741" spans="1:5" x14ac:dyDescent="0.35">
      <c r="A741" s="58"/>
      <c r="B741" s="59"/>
      <c r="E741" s="61"/>
    </row>
    <row r="742" spans="1:5" x14ac:dyDescent="0.35">
      <c r="A742" s="58"/>
      <c r="B742" s="59"/>
      <c r="E742" s="61"/>
    </row>
    <row r="743" spans="1:5" x14ac:dyDescent="0.35">
      <c r="A743" s="58"/>
      <c r="B743" s="59"/>
      <c r="E743" s="61"/>
    </row>
    <row r="744" spans="1:5" x14ac:dyDescent="0.35">
      <c r="A744" s="58"/>
      <c r="B744" s="59"/>
      <c r="E744" s="61"/>
    </row>
    <row r="745" spans="1:5" x14ac:dyDescent="0.35">
      <c r="A745" s="58"/>
      <c r="B745" s="59"/>
      <c r="E745" s="61"/>
    </row>
    <row r="746" spans="1:5" x14ac:dyDescent="0.35">
      <c r="A746" s="58"/>
      <c r="B746" s="59"/>
      <c r="E746" s="61"/>
    </row>
    <row r="747" spans="1:5" x14ac:dyDescent="0.35">
      <c r="A747" s="58"/>
      <c r="B747" s="59"/>
      <c r="E747" s="61"/>
    </row>
    <row r="748" spans="1:5" x14ac:dyDescent="0.35">
      <c r="A748" s="58"/>
      <c r="B748" s="59"/>
      <c r="E748" s="61"/>
    </row>
    <row r="749" spans="1:5" x14ac:dyDescent="0.35">
      <c r="A749" s="58"/>
      <c r="B749" s="59"/>
      <c r="E749" s="61"/>
    </row>
    <row r="750" spans="1:5" x14ac:dyDescent="0.35">
      <c r="A750" s="58"/>
      <c r="B750" s="59"/>
      <c r="E750" s="61"/>
    </row>
    <row r="751" spans="1:5" x14ac:dyDescent="0.35">
      <c r="A751" s="58"/>
      <c r="B751" s="59"/>
      <c r="E751" s="61"/>
    </row>
    <row r="752" spans="1:5" x14ac:dyDescent="0.35">
      <c r="A752" s="58"/>
      <c r="B752" s="59"/>
      <c r="E752" s="61"/>
    </row>
    <row r="753" spans="1:5" x14ac:dyDescent="0.35">
      <c r="A753" s="58"/>
      <c r="B753" s="59"/>
      <c r="E753" s="61"/>
    </row>
    <row r="754" spans="1:5" x14ac:dyDescent="0.35">
      <c r="A754" s="58"/>
      <c r="B754" s="59"/>
      <c r="E754" s="61"/>
    </row>
    <row r="755" spans="1:5" x14ac:dyDescent="0.35">
      <c r="A755" s="58"/>
      <c r="B755" s="59"/>
      <c r="E755" s="61"/>
    </row>
    <row r="756" spans="1:5" x14ac:dyDescent="0.35">
      <c r="A756" s="58"/>
      <c r="B756" s="59"/>
      <c r="E756" s="61"/>
    </row>
    <row r="757" spans="1:5" x14ac:dyDescent="0.35">
      <c r="A757" s="58"/>
      <c r="B757" s="59"/>
      <c r="E757" s="61"/>
    </row>
    <row r="758" spans="1:5" x14ac:dyDescent="0.35">
      <c r="A758" s="58"/>
      <c r="B758" s="59"/>
      <c r="E758" s="61"/>
    </row>
    <row r="759" spans="1:5" x14ac:dyDescent="0.35">
      <c r="A759" s="58"/>
      <c r="B759" s="59"/>
      <c r="E759" s="61"/>
    </row>
    <row r="760" spans="1:5" x14ac:dyDescent="0.35">
      <c r="A760" s="58"/>
      <c r="B760" s="59"/>
      <c r="E760" s="61"/>
    </row>
    <row r="761" spans="1:5" x14ac:dyDescent="0.35">
      <c r="A761" s="58"/>
      <c r="B761" s="59"/>
      <c r="E761" s="61"/>
    </row>
    <row r="762" spans="1:5" x14ac:dyDescent="0.35">
      <c r="A762" s="58"/>
      <c r="B762" s="59"/>
      <c r="E762" s="61"/>
    </row>
    <row r="763" spans="1:5" x14ac:dyDescent="0.35">
      <c r="A763" s="58"/>
      <c r="B763" s="59"/>
      <c r="E763" s="61"/>
    </row>
    <row r="764" spans="1:5" x14ac:dyDescent="0.35">
      <c r="A764" s="58"/>
      <c r="B764" s="59"/>
      <c r="E764" s="61"/>
    </row>
    <row r="765" spans="1:5" x14ac:dyDescent="0.35">
      <c r="A765" s="58"/>
      <c r="B765" s="59"/>
      <c r="E765" s="61"/>
    </row>
    <row r="766" spans="1:5" x14ac:dyDescent="0.35">
      <c r="A766" s="58"/>
      <c r="B766" s="59"/>
      <c r="E766" s="61"/>
    </row>
    <row r="767" spans="1:5" x14ac:dyDescent="0.35">
      <c r="A767" s="58"/>
      <c r="B767" s="59"/>
      <c r="E767" s="61"/>
    </row>
    <row r="768" spans="1:5" x14ac:dyDescent="0.35">
      <c r="A768" s="58"/>
      <c r="B768" s="59"/>
      <c r="E768" s="61"/>
    </row>
    <row r="769" spans="1:5" x14ac:dyDescent="0.35">
      <c r="A769" s="58"/>
      <c r="B769" s="59"/>
      <c r="E769" s="61"/>
    </row>
    <row r="770" spans="1:5" x14ac:dyDescent="0.35">
      <c r="A770" s="58"/>
      <c r="B770" s="59"/>
      <c r="E770" s="61"/>
    </row>
    <row r="771" spans="1:5" x14ac:dyDescent="0.35">
      <c r="A771" s="58"/>
      <c r="B771" s="59"/>
      <c r="E771" s="61"/>
    </row>
    <row r="772" spans="1:5" x14ac:dyDescent="0.35">
      <c r="A772" s="58"/>
      <c r="B772" s="59"/>
      <c r="E772" s="61"/>
    </row>
    <row r="773" spans="1:5" x14ac:dyDescent="0.35">
      <c r="A773" s="58"/>
      <c r="B773" s="59"/>
      <c r="E773" s="61"/>
    </row>
    <row r="774" spans="1:5" x14ac:dyDescent="0.35">
      <c r="A774" s="58"/>
      <c r="B774" s="59"/>
      <c r="E774" s="61"/>
    </row>
    <row r="775" spans="1:5" x14ac:dyDescent="0.35">
      <c r="A775" s="58"/>
      <c r="B775" s="59"/>
      <c r="E775" s="61"/>
    </row>
    <row r="776" spans="1:5" x14ac:dyDescent="0.35">
      <c r="A776" s="58"/>
      <c r="B776" s="59"/>
      <c r="E776" s="61"/>
    </row>
    <row r="777" spans="1:5" x14ac:dyDescent="0.35">
      <c r="A777" s="58"/>
      <c r="B777" s="59"/>
      <c r="E777" s="61"/>
    </row>
    <row r="778" spans="1:5" x14ac:dyDescent="0.35">
      <c r="A778" s="58"/>
      <c r="B778" s="59"/>
      <c r="E778" s="61"/>
    </row>
    <row r="779" spans="1:5" x14ac:dyDescent="0.35">
      <c r="A779" s="58"/>
      <c r="B779" s="59"/>
      <c r="E779" s="61"/>
    </row>
    <row r="780" spans="1:5" x14ac:dyDescent="0.35">
      <c r="A780" s="58"/>
      <c r="B780" s="59"/>
      <c r="E780" s="61"/>
    </row>
    <row r="781" spans="1:5" x14ac:dyDescent="0.35">
      <c r="A781" s="58"/>
      <c r="B781" s="59"/>
      <c r="E781" s="61"/>
    </row>
    <row r="782" spans="1:5" x14ac:dyDescent="0.35">
      <c r="A782" s="58"/>
      <c r="B782" s="59"/>
      <c r="E782" s="61"/>
    </row>
    <row r="783" spans="1:5" x14ac:dyDescent="0.35">
      <c r="A783" s="58"/>
      <c r="B783" s="59"/>
      <c r="E783" s="61"/>
    </row>
    <row r="784" spans="1:5" x14ac:dyDescent="0.35">
      <c r="A784" s="58"/>
      <c r="B784" s="59"/>
      <c r="E784" s="61"/>
    </row>
    <row r="785" spans="1:5" x14ac:dyDescent="0.35">
      <c r="A785" s="58"/>
      <c r="B785" s="59"/>
      <c r="E785" s="61"/>
    </row>
    <row r="786" spans="1:5" x14ac:dyDescent="0.35">
      <c r="A786" s="58"/>
      <c r="B786" s="59"/>
      <c r="E786" s="61"/>
    </row>
    <row r="787" spans="1:5" x14ac:dyDescent="0.35">
      <c r="A787" s="58"/>
      <c r="B787" s="59"/>
      <c r="E787" s="61"/>
    </row>
    <row r="788" spans="1:5" x14ac:dyDescent="0.35">
      <c r="A788" s="58"/>
      <c r="B788" s="59"/>
      <c r="E788" s="61"/>
    </row>
    <row r="789" spans="1:5" x14ac:dyDescent="0.35">
      <c r="A789" s="58"/>
      <c r="B789" s="59"/>
      <c r="E789" s="61"/>
    </row>
    <row r="790" spans="1:5" x14ac:dyDescent="0.35">
      <c r="A790" s="58"/>
      <c r="B790" s="59"/>
      <c r="E790" s="61"/>
    </row>
    <row r="791" spans="1:5" x14ac:dyDescent="0.35">
      <c r="A791" s="58"/>
      <c r="B791" s="59"/>
      <c r="E791" s="61"/>
    </row>
    <row r="792" spans="1:5" x14ac:dyDescent="0.35">
      <c r="A792" s="58"/>
      <c r="B792" s="59"/>
      <c r="E792" s="61"/>
    </row>
    <row r="793" spans="1:5" x14ac:dyDescent="0.35">
      <c r="A793" s="58"/>
      <c r="B793" s="59"/>
      <c r="E793" s="61"/>
    </row>
    <row r="794" spans="1:5" x14ac:dyDescent="0.35">
      <c r="A794" s="58"/>
      <c r="B794" s="59"/>
      <c r="E794" s="61"/>
    </row>
    <row r="795" spans="1:5" x14ac:dyDescent="0.35">
      <c r="A795" s="58"/>
      <c r="B795" s="59"/>
      <c r="E795" s="61"/>
    </row>
    <row r="796" spans="1:5" x14ac:dyDescent="0.35">
      <c r="A796" s="58"/>
      <c r="B796" s="59"/>
      <c r="E796" s="61"/>
    </row>
    <row r="797" spans="1:5" x14ac:dyDescent="0.35">
      <c r="A797" s="58"/>
      <c r="B797" s="59"/>
      <c r="E797" s="61"/>
    </row>
    <row r="798" spans="1:5" x14ac:dyDescent="0.35">
      <c r="A798" s="58"/>
      <c r="B798" s="59"/>
      <c r="E798" s="61"/>
    </row>
    <row r="799" spans="1:5" x14ac:dyDescent="0.35">
      <c r="A799" s="58"/>
      <c r="B799" s="59"/>
      <c r="E799" s="61"/>
    </row>
    <row r="800" spans="1:5" x14ac:dyDescent="0.35">
      <c r="A800" s="58"/>
      <c r="B800" s="59"/>
      <c r="E800" s="61"/>
    </row>
    <row r="801" spans="1:5" x14ac:dyDescent="0.35">
      <c r="A801" s="58"/>
      <c r="B801" s="59"/>
      <c r="E801" s="61"/>
    </row>
    <row r="802" spans="1:5" x14ac:dyDescent="0.35">
      <c r="A802" s="58"/>
      <c r="B802" s="59"/>
      <c r="E802" s="61"/>
    </row>
    <row r="803" spans="1:5" x14ac:dyDescent="0.35">
      <c r="A803" s="58"/>
      <c r="B803" s="59"/>
      <c r="E803" s="61"/>
    </row>
    <row r="804" spans="1:5" x14ac:dyDescent="0.35">
      <c r="A804" s="58"/>
      <c r="B804" s="59"/>
      <c r="E804" s="61"/>
    </row>
    <row r="805" spans="1:5" x14ac:dyDescent="0.35">
      <c r="A805" s="58"/>
      <c r="B805" s="59"/>
      <c r="E805" s="61"/>
    </row>
    <row r="806" spans="1:5" x14ac:dyDescent="0.35">
      <c r="A806" s="58"/>
      <c r="B806" s="59"/>
      <c r="E806" s="61"/>
    </row>
    <row r="807" spans="1:5" x14ac:dyDescent="0.35">
      <c r="A807" s="58"/>
      <c r="B807" s="59"/>
      <c r="E807" s="61"/>
    </row>
    <row r="808" spans="1:5" x14ac:dyDescent="0.35">
      <c r="A808" s="58"/>
      <c r="B808" s="59"/>
      <c r="E808" s="61"/>
    </row>
    <row r="809" spans="1:5" x14ac:dyDescent="0.35">
      <c r="A809" s="58"/>
      <c r="B809" s="59"/>
      <c r="E809" s="61"/>
    </row>
    <row r="810" spans="1:5" x14ac:dyDescent="0.35">
      <c r="A810" s="58"/>
      <c r="B810" s="59"/>
      <c r="E810" s="61"/>
    </row>
    <row r="811" spans="1:5" x14ac:dyDescent="0.35">
      <c r="A811" s="58"/>
      <c r="B811" s="59"/>
      <c r="E811" s="61"/>
    </row>
    <row r="812" spans="1:5" x14ac:dyDescent="0.35">
      <c r="A812" s="58"/>
      <c r="B812" s="59"/>
      <c r="E812" s="61"/>
    </row>
    <row r="813" spans="1:5" x14ac:dyDescent="0.35">
      <c r="A813" s="58"/>
      <c r="B813" s="59"/>
      <c r="E813" s="61"/>
    </row>
    <row r="814" spans="1:5" x14ac:dyDescent="0.35">
      <c r="A814" s="58"/>
      <c r="B814" s="59"/>
      <c r="E814" s="61"/>
    </row>
    <row r="815" spans="1:5" x14ac:dyDescent="0.35">
      <c r="A815" s="58"/>
      <c r="B815" s="59"/>
      <c r="E815" s="61"/>
    </row>
    <row r="816" spans="1:5" x14ac:dyDescent="0.35">
      <c r="A816" s="58"/>
      <c r="B816" s="59"/>
      <c r="E816" s="61"/>
    </row>
    <row r="817" spans="1:5" x14ac:dyDescent="0.35">
      <c r="A817" s="58"/>
      <c r="B817" s="59"/>
      <c r="E817" s="61"/>
    </row>
    <row r="818" spans="1:5" x14ac:dyDescent="0.35">
      <c r="A818" s="58"/>
      <c r="B818" s="59"/>
      <c r="E818" s="61"/>
    </row>
    <row r="819" spans="1:5" x14ac:dyDescent="0.35">
      <c r="A819" s="58"/>
      <c r="B819" s="59"/>
      <c r="E819" s="61"/>
    </row>
    <row r="820" spans="1:5" x14ac:dyDescent="0.35">
      <c r="A820" s="58"/>
      <c r="B820" s="59"/>
      <c r="E820" s="61"/>
    </row>
    <row r="821" spans="1:5" x14ac:dyDescent="0.35">
      <c r="A821" s="58"/>
      <c r="B821" s="59"/>
      <c r="E821" s="61"/>
    </row>
    <row r="822" spans="1:5" x14ac:dyDescent="0.35">
      <c r="A822" s="58"/>
      <c r="B822" s="59"/>
      <c r="E822" s="61"/>
    </row>
    <row r="823" spans="1:5" x14ac:dyDescent="0.35">
      <c r="A823" s="58"/>
      <c r="B823" s="59"/>
      <c r="E823" s="61"/>
    </row>
    <row r="824" spans="1:5" x14ac:dyDescent="0.35">
      <c r="A824" s="58"/>
      <c r="B824" s="59"/>
      <c r="E824" s="61"/>
    </row>
    <row r="825" spans="1:5" x14ac:dyDescent="0.35">
      <c r="A825" s="58"/>
      <c r="B825" s="59"/>
      <c r="E825" s="61"/>
    </row>
    <row r="826" spans="1:5" x14ac:dyDescent="0.35">
      <c r="A826" s="58"/>
      <c r="B826" s="59"/>
      <c r="E826" s="61"/>
    </row>
    <row r="827" spans="1:5" x14ac:dyDescent="0.35">
      <c r="A827" s="58"/>
      <c r="B827" s="59"/>
      <c r="E827" s="61"/>
    </row>
    <row r="828" spans="1:5" x14ac:dyDescent="0.35">
      <c r="A828" s="58"/>
      <c r="B828" s="59"/>
      <c r="E828" s="61"/>
    </row>
    <row r="829" spans="1:5" x14ac:dyDescent="0.35">
      <c r="A829" s="58"/>
      <c r="B829" s="59"/>
      <c r="E829" s="61"/>
    </row>
    <row r="830" spans="1:5" x14ac:dyDescent="0.35">
      <c r="A830" s="58"/>
      <c r="B830" s="59"/>
      <c r="E830" s="61"/>
    </row>
    <row r="831" spans="1:5" x14ac:dyDescent="0.35">
      <c r="A831" s="58"/>
      <c r="B831" s="59"/>
      <c r="E831" s="61"/>
    </row>
    <row r="832" spans="1:5" x14ac:dyDescent="0.35">
      <c r="A832" s="58"/>
      <c r="B832" s="59"/>
      <c r="E832" s="61"/>
    </row>
    <row r="833" spans="1:5" x14ac:dyDescent="0.35">
      <c r="A833" s="58"/>
      <c r="B833" s="59"/>
      <c r="E833" s="61"/>
    </row>
    <row r="834" spans="1:5" x14ac:dyDescent="0.35">
      <c r="A834" s="58"/>
      <c r="B834" s="59"/>
      <c r="E834" s="61"/>
    </row>
    <row r="835" spans="1:5" x14ac:dyDescent="0.35">
      <c r="A835" s="58"/>
      <c r="B835" s="59"/>
      <c r="E835" s="61"/>
    </row>
    <row r="836" spans="1:5" x14ac:dyDescent="0.35">
      <c r="A836" s="58"/>
      <c r="B836" s="59"/>
      <c r="E836" s="61"/>
    </row>
    <row r="837" spans="1:5" x14ac:dyDescent="0.35">
      <c r="A837" s="58"/>
      <c r="B837" s="59"/>
      <c r="E837" s="61"/>
    </row>
    <row r="838" spans="1:5" x14ac:dyDescent="0.35">
      <c r="A838" s="58"/>
      <c r="B838" s="59"/>
      <c r="E838" s="61"/>
    </row>
    <row r="839" spans="1:5" x14ac:dyDescent="0.35">
      <c r="A839" s="58"/>
      <c r="B839" s="59"/>
      <c r="E839" s="61"/>
    </row>
    <row r="840" spans="1:5" x14ac:dyDescent="0.35">
      <c r="A840" s="58"/>
      <c r="B840" s="59"/>
      <c r="E840" s="61"/>
    </row>
    <row r="841" spans="1:5" x14ac:dyDescent="0.35">
      <c r="A841" s="58"/>
      <c r="B841" s="59"/>
      <c r="E841" s="61"/>
    </row>
    <row r="842" spans="1:5" x14ac:dyDescent="0.35">
      <c r="A842" s="58"/>
      <c r="B842" s="59"/>
      <c r="E842" s="61"/>
    </row>
    <row r="843" spans="1:5" x14ac:dyDescent="0.35">
      <c r="A843" s="58"/>
      <c r="B843" s="59"/>
      <c r="E843" s="61"/>
    </row>
    <row r="844" spans="1:5" x14ac:dyDescent="0.35">
      <c r="A844" s="58"/>
      <c r="B844" s="59"/>
      <c r="E844" s="61"/>
    </row>
    <row r="845" spans="1:5" x14ac:dyDescent="0.35">
      <c r="A845" s="58"/>
      <c r="B845" s="59"/>
      <c r="E845" s="61"/>
    </row>
    <row r="846" spans="1:5" x14ac:dyDescent="0.35">
      <c r="A846" s="58"/>
      <c r="B846" s="59"/>
      <c r="E846" s="61"/>
    </row>
    <row r="847" spans="1:5" x14ac:dyDescent="0.35">
      <c r="A847" s="58"/>
      <c r="B847" s="59"/>
      <c r="E847" s="61"/>
    </row>
    <row r="848" spans="1:5" x14ac:dyDescent="0.35">
      <c r="A848" s="58"/>
      <c r="B848" s="59"/>
      <c r="E848" s="61"/>
    </row>
    <row r="849" spans="1:5" x14ac:dyDescent="0.35">
      <c r="A849" s="58"/>
      <c r="B849" s="59"/>
      <c r="E849" s="61"/>
    </row>
    <row r="850" spans="1:5" x14ac:dyDescent="0.35">
      <c r="A850" s="58"/>
      <c r="B850" s="59"/>
      <c r="E850" s="61"/>
    </row>
    <row r="851" spans="1:5" x14ac:dyDescent="0.35">
      <c r="A851" s="58"/>
      <c r="B851" s="59"/>
      <c r="E851" s="61"/>
    </row>
    <row r="852" spans="1:5" x14ac:dyDescent="0.35">
      <c r="A852" s="58"/>
      <c r="B852" s="59"/>
      <c r="E852" s="61"/>
    </row>
    <row r="853" spans="1:5" x14ac:dyDescent="0.35">
      <c r="A853" s="58"/>
      <c r="B853" s="59"/>
      <c r="E853" s="61"/>
    </row>
    <row r="854" spans="1:5" x14ac:dyDescent="0.35">
      <c r="A854" s="58"/>
      <c r="B854" s="59"/>
      <c r="E854" s="61"/>
    </row>
    <row r="855" spans="1:5" x14ac:dyDescent="0.35">
      <c r="A855" s="58"/>
      <c r="B855" s="59"/>
      <c r="E855" s="61"/>
    </row>
    <row r="856" spans="1:5" x14ac:dyDescent="0.35">
      <c r="A856" s="58"/>
      <c r="B856" s="59"/>
      <c r="E856" s="61"/>
    </row>
    <row r="857" spans="1:5" x14ac:dyDescent="0.35">
      <c r="A857" s="58"/>
      <c r="B857" s="59"/>
      <c r="E857" s="61"/>
    </row>
    <row r="858" spans="1:5" x14ac:dyDescent="0.35">
      <c r="A858" s="58"/>
      <c r="B858" s="59"/>
      <c r="E858" s="61"/>
    </row>
    <row r="859" spans="1:5" x14ac:dyDescent="0.35">
      <c r="A859" s="58"/>
      <c r="B859" s="59"/>
      <c r="E859" s="61"/>
    </row>
    <row r="860" spans="1:5" x14ac:dyDescent="0.35">
      <c r="A860" s="58"/>
      <c r="B860" s="59"/>
      <c r="E860" s="61"/>
    </row>
    <row r="861" spans="1:5" x14ac:dyDescent="0.35">
      <c r="A861" s="58"/>
      <c r="B861" s="59"/>
      <c r="E861" s="61"/>
    </row>
    <row r="862" spans="1:5" x14ac:dyDescent="0.35">
      <c r="A862" s="58"/>
      <c r="B862" s="59"/>
      <c r="E862" s="61"/>
    </row>
    <row r="863" spans="1:5" x14ac:dyDescent="0.35">
      <c r="A863" s="58"/>
      <c r="B863" s="59"/>
      <c r="E863" s="61"/>
    </row>
    <row r="864" spans="1:5" x14ac:dyDescent="0.35">
      <c r="A864" s="58"/>
      <c r="B864" s="59"/>
      <c r="E864" s="61"/>
    </row>
    <row r="865" spans="1:5" x14ac:dyDescent="0.35">
      <c r="A865" s="58"/>
      <c r="B865" s="59"/>
      <c r="E865" s="61"/>
    </row>
    <row r="866" spans="1:5" x14ac:dyDescent="0.35">
      <c r="A866" s="58"/>
      <c r="B866" s="59"/>
      <c r="E866" s="61"/>
    </row>
    <row r="867" spans="1:5" x14ac:dyDescent="0.35">
      <c r="A867" s="58"/>
      <c r="B867" s="59"/>
      <c r="E867" s="61"/>
    </row>
    <row r="868" spans="1:5" x14ac:dyDescent="0.35">
      <c r="A868" s="58"/>
      <c r="B868" s="59"/>
      <c r="E868" s="61"/>
    </row>
    <row r="869" spans="1:5" x14ac:dyDescent="0.35">
      <c r="A869" s="58"/>
      <c r="B869" s="59"/>
      <c r="E869" s="61"/>
    </row>
    <row r="870" spans="1:5" x14ac:dyDescent="0.35">
      <c r="A870" s="58"/>
      <c r="B870" s="59"/>
      <c r="E870" s="61"/>
    </row>
    <row r="871" spans="1:5" x14ac:dyDescent="0.35">
      <c r="A871" s="58"/>
      <c r="B871" s="59"/>
      <c r="E871" s="61"/>
    </row>
    <row r="872" spans="1:5" x14ac:dyDescent="0.35">
      <c r="A872" s="58"/>
      <c r="B872" s="59"/>
      <c r="E872" s="61"/>
    </row>
    <row r="873" spans="1:5" x14ac:dyDescent="0.35">
      <c r="A873" s="58"/>
      <c r="B873" s="59"/>
      <c r="E873" s="61"/>
    </row>
    <row r="874" spans="1:5" x14ac:dyDescent="0.35">
      <c r="A874" s="58"/>
      <c r="B874" s="59"/>
      <c r="E874" s="61"/>
    </row>
    <row r="875" spans="1:5" x14ac:dyDescent="0.35">
      <c r="A875" s="58"/>
      <c r="B875" s="59"/>
      <c r="E875" s="61"/>
    </row>
    <row r="876" spans="1:5" x14ac:dyDescent="0.35">
      <c r="A876" s="58"/>
      <c r="B876" s="59"/>
      <c r="E876" s="61"/>
    </row>
    <row r="877" spans="1:5" x14ac:dyDescent="0.35">
      <c r="A877" s="58"/>
      <c r="B877" s="59"/>
      <c r="E877" s="61"/>
    </row>
    <row r="878" spans="1:5" x14ac:dyDescent="0.35">
      <c r="A878" s="58"/>
      <c r="B878" s="59"/>
      <c r="E878" s="61"/>
    </row>
    <row r="879" spans="1:5" x14ac:dyDescent="0.35">
      <c r="A879" s="58"/>
      <c r="B879" s="59"/>
      <c r="E879" s="61"/>
    </row>
    <row r="880" spans="1:5" x14ac:dyDescent="0.35">
      <c r="A880" s="58"/>
      <c r="B880" s="59"/>
      <c r="E880" s="61"/>
    </row>
    <row r="881" spans="1:5" x14ac:dyDescent="0.35">
      <c r="A881" s="58"/>
      <c r="B881" s="59"/>
      <c r="E881" s="61"/>
    </row>
    <row r="882" spans="1:5" x14ac:dyDescent="0.35">
      <c r="A882" s="58"/>
      <c r="B882" s="59"/>
      <c r="E882" s="61"/>
    </row>
    <row r="883" spans="1:5" x14ac:dyDescent="0.35">
      <c r="A883" s="58"/>
      <c r="B883" s="59"/>
      <c r="E883" s="61"/>
    </row>
    <row r="884" spans="1:5" x14ac:dyDescent="0.35">
      <c r="A884" s="58"/>
      <c r="B884" s="59"/>
      <c r="E884" s="61"/>
    </row>
    <row r="885" spans="1:5" x14ac:dyDescent="0.35">
      <c r="A885" s="58"/>
      <c r="B885" s="59"/>
      <c r="E885" s="61"/>
    </row>
    <row r="886" spans="1:5" x14ac:dyDescent="0.35">
      <c r="A886" s="58"/>
      <c r="B886" s="59"/>
      <c r="E886" s="61"/>
    </row>
    <row r="887" spans="1:5" x14ac:dyDescent="0.35">
      <c r="A887" s="58"/>
      <c r="B887" s="59"/>
      <c r="E887" s="61"/>
    </row>
    <row r="888" spans="1:5" x14ac:dyDescent="0.35">
      <c r="A888" s="58"/>
      <c r="B888" s="59"/>
      <c r="E888" s="61"/>
    </row>
    <row r="889" spans="1:5" x14ac:dyDescent="0.35">
      <c r="A889" s="58"/>
      <c r="B889" s="59"/>
      <c r="E889" s="61"/>
    </row>
    <row r="890" spans="1:5" x14ac:dyDescent="0.35">
      <c r="A890" s="58"/>
      <c r="B890" s="59"/>
      <c r="E890" s="61"/>
    </row>
    <row r="891" spans="1:5" x14ac:dyDescent="0.35">
      <c r="A891" s="58"/>
      <c r="B891" s="59"/>
      <c r="E891" s="61"/>
    </row>
    <row r="892" spans="1:5" x14ac:dyDescent="0.35">
      <c r="A892" s="58"/>
      <c r="B892" s="59"/>
      <c r="E892" s="61"/>
    </row>
    <row r="893" spans="1:5" x14ac:dyDescent="0.35">
      <c r="A893" s="58"/>
      <c r="B893" s="59"/>
      <c r="E893" s="61"/>
    </row>
    <row r="894" spans="1:5" x14ac:dyDescent="0.35">
      <c r="A894" s="58"/>
      <c r="B894" s="59"/>
      <c r="E894" s="61"/>
    </row>
    <row r="895" spans="1:5" x14ac:dyDescent="0.35">
      <c r="A895" s="58"/>
      <c r="B895" s="59"/>
      <c r="E895" s="61"/>
    </row>
    <row r="896" spans="1:5" x14ac:dyDescent="0.35">
      <c r="A896" s="58"/>
      <c r="B896" s="59"/>
      <c r="E896" s="61"/>
    </row>
    <row r="897" spans="1:5" x14ac:dyDescent="0.35">
      <c r="A897" s="58"/>
      <c r="B897" s="59"/>
      <c r="E897" s="61"/>
    </row>
    <row r="898" spans="1:5" x14ac:dyDescent="0.35">
      <c r="A898" s="58"/>
      <c r="B898" s="59"/>
      <c r="E898" s="61"/>
    </row>
    <row r="899" spans="1:5" x14ac:dyDescent="0.35">
      <c r="A899" s="58"/>
      <c r="B899" s="59"/>
      <c r="E899" s="61"/>
    </row>
    <row r="900" spans="1:5" x14ac:dyDescent="0.35">
      <c r="A900" s="58"/>
      <c r="B900" s="59"/>
      <c r="E900" s="61"/>
    </row>
    <row r="901" spans="1:5" x14ac:dyDescent="0.35">
      <c r="A901" s="58"/>
      <c r="B901" s="59"/>
      <c r="E901" s="61"/>
    </row>
    <row r="902" spans="1:5" x14ac:dyDescent="0.35">
      <c r="A902" s="58"/>
      <c r="B902" s="59"/>
      <c r="E902" s="61"/>
    </row>
    <row r="903" spans="1:5" x14ac:dyDescent="0.35">
      <c r="A903" s="58"/>
      <c r="B903" s="59"/>
      <c r="E903" s="61"/>
    </row>
    <row r="904" spans="1:5" x14ac:dyDescent="0.35">
      <c r="A904" s="58"/>
      <c r="B904" s="59"/>
      <c r="E904" s="61"/>
    </row>
    <row r="905" spans="1:5" x14ac:dyDescent="0.35">
      <c r="A905" s="58"/>
      <c r="B905" s="59"/>
      <c r="E905" s="61"/>
    </row>
    <row r="906" spans="1:5" x14ac:dyDescent="0.35">
      <c r="A906" s="58"/>
      <c r="B906" s="59"/>
      <c r="E906" s="61"/>
    </row>
    <row r="907" spans="1:5" x14ac:dyDescent="0.35">
      <c r="A907" s="58"/>
      <c r="B907" s="59"/>
      <c r="E907" s="61"/>
    </row>
    <row r="908" spans="1:5" x14ac:dyDescent="0.35">
      <c r="A908" s="58"/>
      <c r="B908" s="59"/>
      <c r="E908" s="61"/>
    </row>
    <row r="909" spans="1:5" x14ac:dyDescent="0.35">
      <c r="A909" s="58"/>
      <c r="B909" s="59"/>
      <c r="E909" s="61"/>
    </row>
    <row r="910" spans="1:5" x14ac:dyDescent="0.35">
      <c r="A910" s="58"/>
      <c r="B910" s="59"/>
      <c r="E910" s="61"/>
    </row>
    <row r="911" spans="1:5" x14ac:dyDescent="0.35">
      <c r="A911" s="58"/>
      <c r="B911" s="59"/>
      <c r="E911" s="61"/>
    </row>
    <row r="912" spans="1:5" x14ac:dyDescent="0.35">
      <c r="A912" s="58"/>
      <c r="B912" s="59"/>
      <c r="E912" s="61"/>
    </row>
    <row r="913" spans="1:5" x14ac:dyDescent="0.35">
      <c r="A913" s="58"/>
      <c r="B913" s="59"/>
      <c r="E913" s="61"/>
    </row>
    <row r="914" spans="1:5" x14ac:dyDescent="0.35">
      <c r="A914" s="58"/>
      <c r="B914" s="59"/>
      <c r="E914" s="61"/>
    </row>
    <row r="915" spans="1:5" x14ac:dyDescent="0.35">
      <c r="A915" s="58"/>
      <c r="B915" s="59"/>
      <c r="E915" s="61"/>
    </row>
    <row r="916" spans="1:5" x14ac:dyDescent="0.35">
      <c r="A916" s="58"/>
      <c r="B916" s="59"/>
      <c r="E916" s="61"/>
    </row>
    <row r="917" spans="1:5" x14ac:dyDescent="0.35">
      <c r="A917" s="58"/>
      <c r="B917" s="59"/>
      <c r="E917" s="61"/>
    </row>
    <row r="918" spans="1:5" x14ac:dyDescent="0.35">
      <c r="A918" s="58"/>
      <c r="B918" s="59"/>
      <c r="E918" s="61"/>
    </row>
    <row r="919" spans="1:5" x14ac:dyDescent="0.35">
      <c r="A919" s="58"/>
      <c r="B919" s="59"/>
      <c r="E919" s="61"/>
    </row>
    <row r="920" spans="1:5" x14ac:dyDescent="0.35">
      <c r="A920" s="58"/>
      <c r="B920" s="59"/>
      <c r="E920" s="61"/>
    </row>
    <row r="921" spans="1:5" x14ac:dyDescent="0.35">
      <c r="A921" s="58"/>
      <c r="B921" s="59"/>
      <c r="E921" s="61"/>
    </row>
    <row r="922" spans="1:5" x14ac:dyDescent="0.35">
      <c r="A922" s="58"/>
      <c r="B922" s="59"/>
      <c r="E922" s="61"/>
    </row>
    <row r="923" spans="1:5" x14ac:dyDescent="0.35">
      <c r="A923" s="58"/>
      <c r="B923" s="59"/>
      <c r="E923" s="61"/>
    </row>
    <row r="924" spans="1:5" x14ac:dyDescent="0.35">
      <c r="A924" s="58"/>
      <c r="B924" s="59"/>
      <c r="E924" s="61"/>
    </row>
    <row r="925" spans="1:5" x14ac:dyDescent="0.35">
      <c r="A925" s="58"/>
      <c r="B925" s="59"/>
      <c r="E925" s="61"/>
    </row>
    <row r="926" spans="1:5" x14ac:dyDescent="0.35">
      <c r="A926" s="58"/>
      <c r="B926" s="59"/>
      <c r="E926" s="61"/>
    </row>
    <row r="927" spans="1:5" x14ac:dyDescent="0.35">
      <c r="A927" s="58"/>
      <c r="B927" s="59"/>
      <c r="E927" s="61"/>
    </row>
    <row r="928" spans="1:5" x14ac:dyDescent="0.35">
      <c r="A928" s="58"/>
      <c r="B928" s="59"/>
      <c r="E928" s="61"/>
    </row>
    <row r="929" spans="1:5" x14ac:dyDescent="0.35">
      <c r="A929" s="58"/>
      <c r="B929" s="59"/>
      <c r="E929" s="61"/>
    </row>
    <row r="930" spans="1:5" x14ac:dyDescent="0.35">
      <c r="A930" s="58"/>
      <c r="B930" s="59"/>
      <c r="E930" s="61"/>
    </row>
    <row r="931" spans="1:5" x14ac:dyDescent="0.35">
      <c r="A931" s="58"/>
      <c r="B931" s="59"/>
      <c r="E931" s="61"/>
    </row>
    <row r="932" spans="1:5" x14ac:dyDescent="0.35">
      <c r="A932" s="58"/>
      <c r="B932" s="59"/>
      <c r="E932" s="61"/>
    </row>
    <row r="933" spans="1:5" x14ac:dyDescent="0.35">
      <c r="A933" s="58"/>
      <c r="B933" s="59"/>
      <c r="E933" s="61"/>
    </row>
    <row r="934" spans="1:5" x14ac:dyDescent="0.35">
      <c r="A934" s="58"/>
      <c r="B934" s="59"/>
      <c r="E934" s="61"/>
    </row>
    <row r="935" spans="1:5" x14ac:dyDescent="0.35">
      <c r="A935" s="58"/>
      <c r="B935" s="59"/>
      <c r="E935" s="61"/>
    </row>
    <row r="936" spans="1:5" x14ac:dyDescent="0.35">
      <c r="A936" s="58"/>
      <c r="B936" s="59"/>
      <c r="E936" s="61"/>
    </row>
    <row r="937" spans="1:5" x14ac:dyDescent="0.35">
      <c r="A937" s="58"/>
      <c r="B937" s="59"/>
      <c r="E937" s="61"/>
    </row>
    <row r="938" spans="1:5" x14ac:dyDescent="0.35">
      <c r="A938" s="58"/>
      <c r="B938" s="59"/>
      <c r="E938" s="61"/>
    </row>
    <row r="939" spans="1:5" x14ac:dyDescent="0.35">
      <c r="A939" s="58"/>
      <c r="B939" s="59"/>
      <c r="E939" s="61"/>
    </row>
    <row r="940" spans="1:5" x14ac:dyDescent="0.35">
      <c r="A940" s="58"/>
      <c r="B940" s="59"/>
      <c r="E940" s="61"/>
    </row>
    <row r="941" spans="1:5" x14ac:dyDescent="0.35">
      <c r="A941" s="58"/>
      <c r="B941" s="59"/>
      <c r="E941" s="61"/>
    </row>
    <row r="942" spans="1:5" x14ac:dyDescent="0.35">
      <c r="A942" s="58"/>
      <c r="B942" s="59"/>
      <c r="E942" s="61"/>
    </row>
    <row r="943" spans="1:5" x14ac:dyDescent="0.35">
      <c r="A943" s="58"/>
      <c r="B943" s="59"/>
      <c r="E943" s="61"/>
    </row>
    <row r="944" spans="1:5" x14ac:dyDescent="0.35">
      <c r="A944" s="58"/>
      <c r="B944" s="59"/>
      <c r="E944" s="61"/>
    </row>
    <row r="945" spans="1:5" x14ac:dyDescent="0.35">
      <c r="A945" s="58"/>
      <c r="B945" s="59"/>
      <c r="E945" s="61"/>
    </row>
    <row r="946" spans="1:5" x14ac:dyDescent="0.35">
      <c r="A946" s="58"/>
      <c r="B946" s="59"/>
      <c r="E946" s="61"/>
    </row>
    <row r="947" spans="1:5" x14ac:dyDescent="0.35">
      <c r="A947" s="58"/>
      <c r="B947" s="59"/>
      <c r="E947" s="61"/>
    </row>
    <row r="948" spans="1:5" x14ac:dyDescent="0.35">
      <c r="A948" s="58"/>
      <c r="B948" s="59"/>
      <c r="E948" s="61"/>
    </row>
    <row r="949" spans="1:5" x14ac:dyDescent="0.35">
      <c r="A949" s="58"/>
      <c r="B949" s="59"/>
      <c r="E949" s="61"/>
    </row>
    <row r="950" spans="1:5" x14ac:dyDescent="0.35">
      <c r="A950" s="58"/>
      <c r="B950" s="59"/>
      <c r="E950" s="61"/>
    </row>
    <row r="951" spans="1:5" x14ac:dyDescent="0.35">
      <c r="A951" s="58"/>
      <c r="B951" s="59"/>
      <c r="E951" s="61"/>
    </row>
    <row r="952" spans="1:5" x14ac:dyDescent="0.35">
      <c r="A952" s="58"/>
      <c r="B952" s="59"/>
      <c r="E952" s="61"/>
    </row>
    <row r="953" spans="1:5" x14ac:dyDescent="0.35">
      <c r="A953" s="58"/>
      <c r="B953" s="59"/>
      <c r="E953" s="61"/>
    </row>
    <row r="954" spans="1:5" x14ac:dyDescent="0.35">
      <c r="A954" s="58"/>
      <c r="B954" s="59"/>
      <c r="E954" s="61"/>
    </row>
    <row r="955" spans="1:5" x14ac:dyDescent="0.35">
      <c r="A955" s="58"/>
      <c r="B955" s="59"/>
      <c r="E955" s="61"/>
    </row>
    <row r="956" spans="1:5" x14ac:dyDescent="0.35">
      <c r="A956" s="58"/>
      <c r="B956" s="59"/>
      <c r="E956" s="61"/>
    </row>
    <row r="957" spans="1:5" x14ac:dyDescent="0.35">
      <c r="A957" s="58"/>
      <c r="B957" s="59"/>
      <c r="E957" s="61"/>
    </row>
    <row r="958" spans="1:5" x14ac:dyDescent="0.35">
      <c r="A958" s="58"/>
      <c r="B958" s="59"/>
      <c r="E958" s="61"/>
    </row>
    <row r="959" spans="1:5" x14ac:dyDescent="0.35">
      <c r="A959" s="58"/>
      <c r="B959" s="59"/>
      <c r="E959" s="61"/>
    </row>
    <row r="960" spans="1:5" x14ac:dyDescent="0.35">
      <c r="A960" s="58"/>
      <c r="B960" s="59"/>
      <c r="E960" s="61"/>
    </row>
    <row r="961" spans="1:5" x14ac:dyDescent="0.35">
      <c r="A961" s="58"/>
      <c r="B961" s="59"/>
      <c r="E961" s="61"/>
    </row>
    <row r="962" spans="1:5" x14ac:dyDescent="0.35">
      <c r="A962" s="58"/>
      <c r="B962" s="59"/>
      <c r="E962" s="61"/>
    </row>
    <row r="963" spans="1:5" x14ac:dyDescent="0.35">
      <c r="A963" s="58"/>
      <c r="B963" s="59"/>
      <c r="E963" s="61"/>
    </row>
    <row r="964" spans="1:5" x14ac:dyDescent="0.35">
      <c r="A964" s="58"/>
      <c r="B964" s="59"/>
      <c r="E964" s="61"/>
    </row>
    <row r="965" spans="1:5" x14ac:dyDescent="0.35">
      <c r="A965" s="58"/>
      <c r="B965" s="59"/>
      <c r="E965" s="61"/>
    </row>
    <row r="966" spans="1:5" x14ac:dyDescent="0.35">
      <c r="A966" s="58"/>
      <c r="B966" s="59"/>
      <c r="E966" s="61"/>
    </row>
    <row r="967" spans="1:5" x14ac:dyDescent="0.35">
      <c r="A967" s="58"/>
      <c r="B967" s="59"/>
      <c r="E967" s="61"/>
    </row>
    <row r="968" spans="1:5" x14ac:dyDescent="0.35">
      <c r="A968" s="58"/>
      <c r="B968" s="59"/>
      <c r="E968" s="61"/>
    </row>
    <row r="969" spans="1:5" x14ac:dyDescent="0.35">
      <c r="A969" s="58"/>
      <c r="B969" s="59"/>
      <c r="E969" s="61"/>
    </row>
    <row r="970" spans="1:5" x14ac:dyDescent="0.35">
      <c r="A970" s="58"/>
      <c r="B970" s="59"/>
      <c r="E970" s="61"/>
    </row>
    <row r="971" spans="1:5" x14ac:dyDescent="0.35">
      <c r="A971" s="58"/>
      <c r="B971" s="59"/>
      <c r="E971" s="61"/>
    </row>
    <row r="972" spans="1:5" x14ac:dyDescent="0.35">
      <c r="A972" s="58"/>
      <c r="B972" s="59"/>
      <c r="E972" s="61"/>
    </row>
    <row r="973" spans="1:5" x14ac:dyDescent="0.35">
      <c r="A973" s="58"/>
      <c r="B973" s="59"/>
      <c r="E973" s="61"/>
    </row>
    <row r="974" spans="1:5" x14ac:dyDescent="0.35">
      <c r="A974" s="58"/>
      <c r="B974" s="59"/>
      <c r="E974" s="61"/>
    </row>
    <row r="975" spans="1:5" x14ac:dyDescent="0.35">
      <c r="A975" s="58"/>
      <c r="B975" s="59"/>
      <c r="E975" s="61"/>
    </row>
    <row r="976" spans="1:5" x14ac:dyDescent="0.35">
      <c r="A976" s="58"/>
      <c r="B976" s="59"/>
      <c r="E976" s="61"/>
    </row>
    <row r="977" spans="1:5" x14ac:dyDescent="0.35">
      <c r="A977" s="58"/>
      <c r="B977" s="59"/>
      <c r="E977" s="61"/>
    </row>
    <row r="978" spans="1:5" x14ac:dyDescent="0.35">
      <c r="A978" s="58"/>
      <c r="B978" s="59"/>
      <c r="E978" s="61"/>
    </row>
    <row r="979" spans="1:5" x14ac:dyDescent="0.35">
      <c r="A979" s="58"/>
      <c r="B979" s="59"/>
      <c r="E979" s="61"/>
    </row>
    <row r="980" spans="1:5" x14ac:dyDescent="0.35">
      <c r="A980" s="58"/>
      <c r="B980" s="59"/>
      <c r="E980" s="61"/>
    </row>
    <row r="981" spans="1:5" x14ac:dyDescent="0.35">
      <c r="A981" s="58"/>
      <c r="B981" s="59"/>
      <c r="E981" s="61"/>
    </row>
    <row r="982" spans="1:5" x14ac:dyDescent="0.35">
      <c r="A982" s="58"/>
      <c r="B982" s="59"/>
      <c r="E982" s="61"/>
    </row>
  </sheetData>
  <autoFilter ref="A22:L57" xr:uid="{00000000-0009-0000-0000-000002000000}"/>
  <mergeCells count="8">
    <mergeCell ref="A3:B3"/>
    <mergeCell ref="A6:C17"/>
    <mergeCell ref="G1:I1"/>
    <mergeCell ref="J1:L1"/>
    <mergeCell ref="A1:F1"/>
    <mergeCell ref="K2:L2"/>
    <mergeCell ref="A2:F2"/>
    <mergeCell ref="G2:I2"/>
  </mergeCells>
  <conditionalFormatting sqref="K29:K32 K38:K41 K45:K46 K48:K55 K57 K24:K26 K34 K36">
    <cfRule type="cellIs" dxfId="10" priority="18" operator="greaterThan">
      <formula>0</formula>
    </cfRule>
  </conditionalFormatting>
  <conditionalFormatting sqref="K27:K28 K33 K37 K42:K44 K47 K56">
    <cfRule type="cellIs" dxfId="9" priority="17" operator="greaterThan">
      <formula>0</formula>
    </cfRule>
  </conditionalFormatting>
  <conditionalFormatting sqref="E17">
    <cfRule type="containsText" dxfId="8" priority="6" operator="containsText" text="ok to">
      <formula>NOT(ISERROR(SEARCH("ok to",E17)))</formula>
    </cfRule>
    <cfRule type="containsText" dxfId="7" priority="11" operator="containsText" text="CORRECT">
      <formula>NOT(ISERROR(SEARCH("CORRECT",E17)))</formula>
    </cfRule>
  </conditionalFormatting>
  <conditionalFormatting sqref="E24:E57">
    <cfRule type="containsText" dxfId="6" priority="7" operator="containsText" text="3">
      <formula>NOT(ISERROR(SEARCH("3",E24)))</formula>
    </cfRule>
    <cfRule type="containsText" dxfId="5" priority="8" operator="containsText" text="Unsatisfactory">
      <formula>NOT(ISERROR(SEARCH("Unsatisfactory",E24)))</formula>
    </cfRule>
    <cfRule type="containsBlanks" dxfId="4" priority="19" stopIfTrue="1">
      <formula>LEN(TRIM(E24))=0</formula>
    </cfRule>
  </conditionalFormatting>
  <conditionalFormatting sqref="E17:E18">
    <cfRule type="containsText" dxfId="3" priority="10" operator="containsText" text="DISCIPLINARY ACTION">
      <formula>NOT(ISERROR(SEARCH("DISCIPLINARY ACTION",E17)))</formula>
    </cfRule>
  </conditionalFormatting>
  <conditionalFormatting sqref="E18">
    <cfRule type="containsText" dxfId="2" priority="12" operator="containsText" text="Fail">
      <formula>NOT(ISERROR(SEARCH("Fail",E18)))</formula>
    </cfRule>
    <cfRule type="containsText" dxfId="1" priority="13" operator="containsText" text="Pass">
      <formula>NOT(ISERROR(SEARCH("Pass",E18)))</formula>
    </cfRule>
  </conditionalFormatting>
  <conditionalFormatting sqref="K35">
    <cfRule type="cellIs" dxfId="0" priority="1" operator="greaterThan">
      <formula>0</formula>
    </cfRule>
  </conditionalFormatting>
  <pageMargins left="0.7" right="0.7" top="0.75" bottom="0.75" header="0.3" footer="0.3"/>
  <pageSetup scale="82" orientation="landscape" r:id="rId1"/>
  <rowBreaks count="1" manualBreakCount="1">
    <brk id="29" max="10" man="1"/>
  </rowBreaks>
  <colBreaks count="1" manualBreakCount="1">
    <brk id="4" max="67" man="1"/>
  </colBreaks>
  <ignoredErrors>
    <ignoredError sqref="K56 K47 K33 K37" 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0E3CFCD-F785-CD40-AA77-B40A89EB4073}">
          <x14:formula1>
            <xm:f>Reference!$A$10:$A$13</xm:f>
          </x14:formula1>
          <xm:sqref>E57 E29:E32 E24:E26 E38:E41 E45:E46 E48:E55 E34 E36</xm:sqref>
        </x14:dataValidation>
        <x14:dataValidation type="list" allowBlank="1" showInputMessage="1" showErrorMessage="1" xr:uid="{8F97C02A-9FD0-ED44-B5A4-B87421CC4494}">
          <x14:formula1>
            <xm:f>Reference!$A$2:$A$7</xm:f>
          </x14:formula1>
          <xm:sqref>E56 E33 E37 E42:E44 E47 E27:E28 E35</xm:sqref>
        </x14:dataValidation>
        <x14:dataValidation type="list" allowBlank="1" showInputMessage="1" showErrorMessage="1" xr:uid="{B129FAB1-D452-4A98-B35E-913A0ABBB812}">
          <x14:formula1>
            <xm:f>Reference!$G$2:$G$4</xm:f>
          </x14:formula1>
          <xm:sqref>L8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33C7F-A52E-4791-95EE-311412319BFA}">
  <dimension ref="A1"/>
  <sheetViews>
    <sheetView workbookViewId="0">
      <selection activeCell="F23" sqref="F23"/>
    </sheetView>
  </sheetViews>
  <sheetFormatPr defaultColWidth="8.453125" defaultRowHeight="12.5" x14ac:dyDescent="0.25"/>
  <sheetData>
    <row r="1" spans="1:1" x14ac:dyDescent="0.25">
      <c r="A1" s="5" t="s">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zoomScale="90" zoomScaleNormal="90" workbookViewId="0"/>
  </sheetViews>
  <sheetFormatPr defaultColWidth="8.453125" defaultRowHeight="12.5" x14ac:dyDescent="0.25"/>
  <cols>
    <col min="1" max="1" width="19.453125" bestFit="1" customWidth="1"/>
    <col min="3" max="3" width="23" bestFit="1" customWidth="1"/>
    <col min="4" max="4" width="8.453125" customWidth="1"/>
    <col min="8" max="8" width="16.453125" bestFit="1" customWidth="1"/>
    <col min="9" max="9" width="79.1796875" bestFit="1" customWidth="1"/>
  </cols>
  <sheetData>
    <row r="1" spans="1:9" s="17" customFormat="1" ht="13" x14ac:dyDescent="0.3">
      <c r="A1" s="17" t="s">
        <v>160</v>
      </c>
      <c r="C1" s="18" t="s">
        <v>161</v>
      </c>
      <c r="D1" s="19"/>
      <c r="E1" s="17" t="s">
        <v>162</v>
      </c>
      <c r="I1" s="17" t="s">
        <v>163</v>
      </c>
    </row>
    <row r="2" spans="1:9" x14ac:dyDescent="0.25">
      <c r="A2" s="5"/>
      <c r="C2" s="14"/>
      <c r="D2" s="13"/>
    </row>
    <row r="3" spans="1:9" x14ac:dyDescent="0.25">
      <c r="A3" s="2" t="s">
        <v>158</v>
      </c>
      <c r="C3" s="20" t="s">
        <v>193</v>
      </c>
      <c r="D3" s="7"/>
      <c r="E3" t="s">
        <v>164</v>
      </c>
      <c r="G3" t="s">
        <v>165</v>
      </c>
      <c r="I3" t="s">
        <v>154</v>
      </c>
    </row>
    <row r="4" spans="1:9" x14ac:dyDescent="0.25">
      <c r="A4" s="2" t="s">
        <v>154</v>
      </c>
      <c r="C4" s="20" t="s">
        <v>168</v>
      </c>
      <c r="D4" s="6"/>
      <c r="E4" t="s">
        <v>166</v>
      </c>
      <c r="G4" t="s">
        <v>167</v>
      </c>
      <c r="I4" t="s">
        <v>153</v>
      </c>
    </row>
    <row r="5" spans="1:9" x14ac:dyDescent="0.25">
      <c r="A5" s="3">
        <v>1</v>
      </c>
      <c r="C5" s="20" t="s">
        <v>169</v>
      </c>
      <c r="D5" s="6"/>
      <c r="I5" t="s">
        <v>158</v>
      </c>
    </row>
    <row r="6" spans="1:9" x14ac:dyDescent="0.25">
      <c r="A6" s="3">
        <v>2</v>
      </c>
      <c r="C6" s="15" t="s">
        <v>190</v>
      </c>
      <c r="D6" s="6"/>
    </row>
    <row r="7" spans="1:9" x14ac:dyDescent="0.25">
      <c r="A7" s="3">
        <v>3</v>
      </c>
      <c r="C7" s="15" t="s">
        <v>191</v>
      </c>
      <c r="D7" s="6"/>
      <c r="I7" s="30" t="s">
        <v>156</v>
      </c>
    </row>
    <row r="8" spans="1:9" ht="15.5" x14ac:dyDescent="0.25">
      <c r="D8" s="6"/>
      <c r="H8" s="5" t="s">
        <v>170</v>
      </c>
      <c r="I8" s="27" t="s">
        <v>171</v>
      </c>
    </row>
    <row r="9" spans="1:9" ht="15.5" x14ac:dyDescent="0.25">
      <c r="D9" s="6"/>
      <c r="I9" s="27" t="s">
        <v>155</v>
      </c>
    </row>
    <row r="10" spans="1:9" ht="15.5" x14ac:dyDescent="0.25">
      <c r="A10" s="5"/>
      <c r="C10" s="20" t="s">
        <v>194</v>
      </c>
      <c r="D10" s="6"/>
      <c r="I10" s="27" t="s">
        <v>172</v>
      </c>
    </row>
    <row r="11" spans="1:9" ht="15.5" x14ac:dyDescent="0.25">
      <c r="A11" s="2" t="s">
        <v>158</v>
      </c>
      <c r="C11" s="15" t="s">
        <v>195</v>
      </c>
      <c r="D11" s="6"/>
      <c r="I11" s="28" t="s">
        <v>173</v>
      </c>
    </row>
    <row r="12" spans="1:9" x14ac:dyDescent="0.25">
      <c r="A12" s="2" t="s">
        <v>154</v>
      </c>
      <c r="C12" s="15" t="s">
        <v>192</v>
      </c>
      <c r="D12" s="6"/>
    </row>
    <row r="13" spans="1:9" x14ac:dyDescent="0.25">
      <c r="A13" s="2" t="s">
        <v>153</v>
      </c>
      <c r="C13" s="6"/>
      <c r="D13" s="6"/>
    </row>
    <row r="14" spans="1:9" x14ac:dyDescent="0.25">
      <c r="C14" s="6"/>
      <c r="D14" s="6"/>
      <c r="I14" s="30" t="s">
        <v>156</v>
      </c>
    </row>
    <row r="15" spans="1:9" ht="15.5" x14ac:dyDescent="0.25">
      <c r="C15" s="6"/>
      <c r="D15" s="6"/>
      <c r="H15" s="5" t="s">
        <v>174</v>
      </c>
      <c r="I15" s="29" t="s">
        <v>175</v>
      </c>
    </row>
    <row r="16" spans="1:9" ht="15.5" x14ac:dyDescent="0.25">
      <c r="C16" s="6"/>
      <c r="D16" s="6"/>
      <c r="I16" s="29" t="s">
        <v>176</v>
      </c>
    </row>
    <row r="17" spans="1:9" ht="15.5" x14ac:dyDescent="0.25">
      <c r="A17" s="2" t="s">
        <v>154</v>
      </c>
      <c r="C17" s="6"/>
      <c r="D17" s="6"/>
      <c r="I17" s="29" t="s">
        <v>177</v>
      </c>
    </row>
    <row r="18" spans="1:9" x14ac:dyDescent="0.25">
      <c r="A18" s="2" t="s">
        <v>153</v>
      </c>
      <c r="C18" s="6"/>
      <c r="D18" s="6"/>
    </row>
    <row r="19" spans="1:9" ht="15.5" x14ac:dyDescent="0.25">
      <c r="C19" s="6"/>
      <c r="D19" s="6"/>
      <c r="I19" s="31" t="s">
        <v>156</v>
      </c>
    </row>
    <row r="20" spans="1:9" ht="15.5" x14ac:dyDescent="0.25">
      <c r="C20" s="6"/>
      <c r="D20" s="6"/>
      <c r="H20" s="5" t="s">
        <v>178</v>
      </c>
      <c r="I20" s="28" t="s">
        <v>179</v>
      </c>
    </row>
    <row r="21" spans="1:9" ht="15.5" x14ac:dyDescent="0.25">
      <c r="C21" s="6"/>
      <c r="D21" s="6"/>
      <c r="I21" s="28" t="s">
        <v>157</v>
      </c>
    </row>
    <row r="22" spans="1:9" x14ac:dyDescent="0.25">
      <c r="C22" s="6"/>
      <c r="D22" s="6"/>
    </row>
    <row r="23" spans="1:9" x14ac:dyDescent="0.25">
      <c r="C23" s="6"/>
      <c r="D23" s="6"/>
    </row>
    <row r="24" spans="1:9" x14ac:dyDescent="0.25">
      <c r="C24" s="6"/>
      <c r="D24" s="6"/>
    </row>
    <row r="25" spans="1:9" x14ac:dyDescent="0.25">
      <c r="C25" s="6"/>
      <c r="D25" s="6"/>
    </row>
    <row r="26" spans="1:9" x14ac:dyDescent="0.25">
      <c r="C26" s="6"/>
      <c r="D26" s="6"/>
    </row>
    <row r="27" spans="1:9" x14ac:dyDescent="0.25">
      <c r="C27" s="6"/>
      <c r="D27" s="6"/>
    </row>
    <row r="28" spans="1:9" x14ac:dyDescent="0.25">
      <c r="C28" s="6"/>
      <c r="D28" s="6"/>
    </row>
    <row r="29" spans="1:9" x14ac:dyDescent="0.25">
      <c r="C29" s="6"/>
      <c r="D29" s="6"/>
    </row>
    <row r="30" spans="1:9" x14ac:dyDescent="0.25">
      <c r="C30" s="6"/>
      <c r="D30" s="6"/>
    </row>
    <row r="31" spans="1:9" x14ac:dyDescent="0.25">
      <c r="C31" s="6"/>
      <c r="D31" s="6"/>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30E29C20524A46AB569B1D0B07FA11" ma:contentTypeVersion="12" ma:contentTypeDescription="Create a new document." ma:contentTypeScope="" ma:versionID="7d281cc55948c9609bd0a155311778e7">
  <xsd:schema xmlns:xsd="http://www.w3.org/2001/XMLSchema" xmlns:xs="http://www.w3.org/2001/XMLSchema" xmlns:p="http://schemas.microsoft.com/office/2006/metadata/properties" xmlns:ns3="f53e8137-7400-4acc-a1c9-c15b664d985f" xmlns:ns4="004df4f9-e4dc-4701-90cc-2a736a0ff91b" targetNamespace="http://schemas.microsoft.com/office/2006/metadata/properties" ma:root="true" ma:fieldsID="6b67725ee75b5913dea60e6821270312" ns3:_="" ns4:_="">
    <xsd:import namespace="f53e8137-7400-4acc-a1c9-c15b664d985f"/>
    <xsd:import namespace="004df4f9-e4dc-4701-90cc-2a736a0ff91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3e8137-7400-4acc-a1c9-c15b664d98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4df4f9-e4dc-4701-90cc-2a736a0ff91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F49420-7903-42D7-8097-01AB63D3E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3e8137-7400-4acc-a1c9-c15b664d985f"/>
    <ds:schemaRef ds:uri="004df4f9-e4dc-4701-90cc-2a736a0ff9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438E9A-5332-4443-86A1-A604255F351E}">
  <ds:schemaRefs>
    <ds:schemaRef ds:uri="http://schemas.microsoft.com/office/2006/metadata/properties"/>
    <ds:schemaRef ds:uri="f53e8137-7400-4acc-a1c9-c15b664d985f"/>
    <ds:schemaRef ds:uri="http://schemas.openxmlformats.org/package/2006/metadata/core-propertie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004df4f9-e4dc-4701-90cc-2a736a0ff91b"/>
    <ds:schemaRef ds:uri="http://purl.org/dc/elements/1.1/"/>
  </ds:schemaRefs>
</ds:datastoreItem>
</file>

<file path=customXml/itemProps3.xml><?xml version="1.0" encoding="utf-8"?>
<ds:datastoreItem xmlns:ds="http://schemas.openxmlformats.org/officeDocument/2006/customXml" ds:itemID="{6B6C3501-DBD6-4D7D-915E-4DC1E6E62B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Table of Contents</vt:lpstr>
      <vt:lpstr>REMRate</vt:lpstr>
      <vt:lpstr>Ekotrope</vt:lpstr>
      <vt:lpstr>EnergyGauge</vt:lpstr>
      <vt:lpstr>photos-notes</vt:lpstr>
      <vt:lpstr>Reference</vt:lpstr>
      <vt:lpstr>Ekotrope!Print_Area</vt:lpstr>
      <vt:lpstr>EnergyGauge!Print_Area</vt:lpstr>
      <vt:lpstr>REMRate!Print_Area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Daran Wastchak</dc:creator>
  <cp:keywords/>
  <dc:description/>
  <cp:lastModifiedBy>Billy Giblin</cp:lastModifiedBy>
  <cp:revision/>
  <dcterms:created xsi:type="dcterms:W3CDTF">2016-08-29T19:34:55Z</dcterms:created>
  <dcterms:modified xsi:type="dcterms:W3CDTF">2022-09-24T04:15:33Z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0x0101005D30E29C20524A46AB569B1D0B07FA11</vt:lpwstr>
  </property>
</Properties>
</file>